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au\Downloads\"/>
    </mc:Choice>
  </mc:AlternateContent>
  <xr:revisionPtr revIDLastSave="0" documentId="13_ncr:1_{D140226D-4C81-4FBE-AED9-7A8399DBC0F2}" xr6:coauthVersionLast="46" xr6:coauthVersionMax="46" xr10:uidLastSave="{00000000-0000-0000-0000-000000000000}"/>
  <bookViews>
    <workbookView xWindow="-110" yWindow="-110" windowWidth="19420" windowHeight="10420" activeTab="4" xr2:uid="{00000000-000D-0000-FFFF-FFFF00000000}"/>
  </bookViews>
  <sheets>
    <sheet name="DM kort" sheetId="1" r:id="rId1"/>
    <sheet name="DM skiathlon" sheetId="2" r:id="rId2"/>
    <sheet name="DM lang" sheetId="3" r:id="rId3"/>
    <sheet name="Vasa" sheetId="4" r:id="rId4"/>
    <sheet name="Birken" sheetId="5" r:id="rId5"/>
    <sheet name="Spring 5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6" l="1"/>
  <c r="J34" i="6"/>
  <c r="J35" i="6"/>
  <c r="J36" i="6"/>
  <c r="J33" i="6"/>
  <c r="I4" i="6"/>
  <c r="I5" i="6"/>
  <c r="I6" i="6"/>
  <c r="I7" i="6"/>
  <c r="I8" i="6"/>
  <c r="I10" i="6"/>
  <c r="I11" i="6"/>
  <c r="I3" i="6"/>
  <c r="D25" i="5"/>
  <c r="D24" i="5"/>
  <c r="D31" i="5"/>
  <c r="D8" i="5"/>
  <c r="D9" i="5"/>
  <c r="D10" i="5"/>
  <c r="D11" i="5"/>
  <c r="D12" i="5"/>
  <c r="D13" i="5"/>
  <c r="D7" i="5"/>
  <c r="H6" i="6" l="1"/>
  <c r="H20" i="6"/>
  <c r="H29" i="6"/>
  <c r="H31" i="6"/>
  <c r="H30" i="6"/>
  <c r="H32" i="6"/>
  <c r="H34" i="6"/>
  <c r="G4" i="6"/>
  <c r="G5" i="6"/>
  <c r="G8" i="6"/>
  <c r="G12" i="6"/>
  <c r="G10" i="6"/>
  <c r="G11" i="6"/>
  <c r="G21" i="6"/>
  <c r="G3" i="6"/>
  <c r="D33" i="3"/>
  <c r="D32" i="3"/>
  <c r="D21" i="3"/>
  <c r="D22" i="3"/>
  <c r="D20" i="3"/>
  <c r="D30" i="2"/>
  <c r="D31" i="2"/>
  <c r="D29" i="2"/>
  <c r="D13" i="2"/>
  <c r="D20" i="2"/>
  <c r="D21" i="2"/>
  <c r="D22" i="2"/>
  <c r="D23" i="2"/>
  <c r="D19" i="2"/>
  <c r="D40" i="1"/>
  <c r="D41" i="1"/>
  <c r="D42" i="1"/>
  <c r="D39" i="1"/>
  <c r="D23" i="1"/>
  <c r="D24" i="1"/>
  <c r="D25" i="1"/>
  <c r="D26" i="1"/>
  <c r="D27" i="1"/>
  <c r="D28" i="1"/>
  <c r="D29" i="1"/>
  <c r="D22" i="1"/>
  <c r="D15" i="1"/>
  <c r="D16" i="1"/>
  <c r="D14" i="1"/>
  <c r="K10" i="6" l="1"/>
  <c r="D4" i="6"/>
  <c r="K11" i="6"/>
  <c r="K21" i="6"/>
  <c r="D12" i="6"/>
  <c r="D5" i="6"/>
  <c r="D6" i="6"/>
  <c r="K29" i="6"/>
  <c r="K31" i="6"/>
  <c r="K32" i="6"/>
  <c r="K34" i="6"/>
  <c r="K30" i="6"/>
  <c r="D23" i="6"/>
  <c r="D7" i="6"/>
  <c r="D14" i="6"/>
  <c r="D9" i="6"/>
  <c r="D27" i="6"/>
  <c r="D22" i="6"/>
  <c r="D13" i="6"/>
  <c r="D15" i="6"/>
  <c r="D16" i="6"/>
  <c r="D26" i="6"/>
  <c r="D17" i="6"/>
  <c r="D19" i="6"/>
  <c r="D24" i="6"/>
  <c r="D25" i="6"/>
  <c r="D18" i="6"/>
  <c r="K35" i="6"/>
  <c r="K36" i="6"/>
  <c r="F4" i="6"/>
  <c r="F8" i="6"/>
  <c r="K8" i="6" s="1"/>
  <c r="F5" i="6"/>
  <c r="F6" i="6"/>
  <c r="F20" i="6"/>
  <c r="K20" i="6" s="1"/>
  <c r="F28" i="6"/>
  <c r="K28" i="6" s="1"/>
  <c r="F7" i="6"/>
  <c r="F9" i="6"/>
  <c r="F18" i="6"/>
  <c r="F3" i="6"/>
  <c r="D14" i="3"/>
  <c r="D7" i="4" l="1"/>
  <c r="E4" i="6" l="1"/>
  <c r="K4" i="6" s="1"/>
  <c r="K12" i="6"/>
  <c r="E5" i="6"/>
  <c r="K5" i="6" s="1"/>
  <c r="E6" i="6"/>
  <c r="K6" i="6" s="1"/>
  <c r="K23" i="6"/>
  <c r="E7" i="6"/>
  <c r="K7" i="6" s="1"/>
  <c r="E14" i="6"/>
  <c r="K14" i="6" s="1"/>
  <c r="E9" i="6"/>
  <c r="K9" i="6" s="1"/>
  <c r="K27" i="6"/>
  <c r="K22" i="6"/>
  <c r="E13" i="6"/>
  <c r="K13" i="6" s="1"/>
  <c r="E15" i="6"/>
  <c r="K15" i="6" s="1"/>
  <c r="E16" i="6"/>
  <c r="K16" i="6" s="1"/>
  <c r="K26" i="6"/>
  <c r="E17" i="6"/>
  <c r="K17" i="6" s="1"/>
  <c r="E19" i="6"/>
  <c r="K19" i="6" s="1"/>
  <c r="K24" i="6"/>
  <c r="K25" i="6"/>
  <c r="K18" i="6"/>
  <c r="K33" i="6"/>
  <c r="E3" i="6"/>
  <c r="D3" i="6"/>
  <c r="D29" i="4"/>
  <c r="D10" i="4"/>
  <c r="D5" i="4"/>
  <c r="D6" i="4"/>
  <c r="D8" i="4"/>
  <c r="D9" i="4"/>
  <c r="D20" i="4"/>
  <c r="D21" i="4"/>
  <c r="D4" i="4"/>
  <c r="K3" i="6" l="1"/>
  <c r="L33" i="6"/>
  <c r="L36" i="6"/>
  <c r="L35" i="6"/>
  <c r="L34" i="6"/>
  <c r="L6" i="6"/>
  <c r="L11" i="6"/>
  <c r="L3" i="6"/>
  <c r="L19" i="6"/>
  <c r="L15" i="6"/>
  <c r="L9" i="6"/>
  <c r="L28" i="6"/>
  <c r="L32" i="6"/>
  <c r="L5" i="6"/>
  <c r="L8" i="6"/>
  <c r="L18" i="6"/>
  <c r="L17" i="6"/>
  <c r="L13" i="6"/>
  <c r="L14" i="6"/>
  <c r="L30" i="6"/>
  <c r="L31" i="6"/>
  <c r="L12" i="6"/>
  <c r="L4" i="6"/>
  <c r="L25" i="6"/>
  <c r="L26" i="6"/>
  <c r="L22" i="6"/>
  <c r="L7" i="6"/>
  <c r="L20" i="6"/>
  <c r="L29" i="6"/>
  <c r="L21" i="6"/>
  <c r="L10" i="6"/>
  <c r="L24" i="6"/>
  <c r="L16" i="6"/>
  <c r="L27" i="6"/>
  <c r="L23" i="6"/>
</calcChain>
</file>

<file path=xl/sharedStrings.xml><?xml version="1.0" encoding="utf-8"?>
<sst xmlns="http://schemas.openxmlformats.org/spreadsheetml/2006/main" count="278" uniqueCount="72">
  <si>
    <t>DM kort</t>
  </si>
  <si>
    <t>DM Skiathlon</t>
  </si>
  <si>
    <t>DM lang</t>
  </si>
  <si>
    <t>Vasa</t>
  </si>
  <si>
    <t>Herre Vasa</t>
  </si>
  <si>
    <t>Damer Vasa</t>
  </si>
  <si>
    <t>Bart</t>
  </si>
  <si>
    <t>-</t>
  </si>
  <si>
    <t>Bo Kaare</t>
  </si>
  <si>
    <t>Nicklas Pedersen</t>
  </si>
  <si>
    <t>Ulrich Ghisler</t>
  </si>
  <si>
    <t>udg.</t>
  </si>
  <si>
    <t xml:space="preserve">Bo Jensen </t>
  </si>
  <si>
    <t>Jan Hauerslev</t>
  </si>
  <si>
    <t>Joachim Thrane</t>
  </si>
  <si>
    <t>Johannes Beldring</t>
  </si>
  <si>
    <t>Jonas Smit Andersen</t>
  </si>
  <si>
    <t>Kasper Lorenzen</t>
  </si>
  <si>
    <t>Mikkel Freiesleben Laursen</t>
  </si>
  <si>
    <t>plac.</t>
  </si>
  <si>
    <t>Navn</t>
  </si>
  <si>
    <t>Tid</t>
  </si>
  <si>
    <t>Tid efter</t>
  </si>
  <si>
    <t>Tina Wallenstrøm</t>
  </si>
  <si>
    <t>Cecilie Clausen</t>
  </si>
  <si>
    <t>Spring 5</t>
  </si>
  <si>
    <t>DM Lang</t>
  </si>
  <si>
    <t>Birken</t>
  </si>
  <si>
    <t xml:space="preserve">Peter Brinck </t>
  </si>
  <si>
    <t>Herre ½-Vasa</t>
  </si>
  <si>
    <t>Damer ½-Vasa</t>
  </si>
  <si>
    <t>D&gt;20</t>
  </si>
  <si>
    <t>H&gt;20</t>
  </si>
  <si>
    <t>H21-49</t>
  </si>
  <si>
    <t>D21-49</t>
  </si>
  <si>
    <t>D50-59</t>
  </si>
  <si>
    <t>H50-59</t>
  </si>
  <si>
    <t>D60+</t>
  </si>
  <si>
    <t>H60+</t>
  </si>
  <si>
    <t>DM skiathlon</t>
  </si>
  <si>
    <t xml:space="preserve">Mads Possfelt Møller </t>
  </si>
  <si>
    <t>Lise Raashou Nielsen</t>
  </si>
  <si>
    <t>Nanna Leegaard Kruse</t>
  </si>
  <si>
    <t>Julie Gerlings</t>
  </si>
  <si>
    <t>Erin Nielsen</t>
  </si>
  <si>
    <t>Emilie Heinig Hansen</t>
  </si>
  <si>
    <t>Alfred Turner</t>
  </si>
  <si>
    <t>Jens Bonde</t>
  </si>
  <si>
    <t>Jens Hulgaard</t>
  </si>
  <si>
    <t>Michael Fester</t>
  </si>
  <si>
    <t>Jacob Bilgrav</t>
  </si>
  <si>
    <t xml:space="preserve">Søren Sejr Jakobsen </t>
  </si>
  <si>
    <t xml:space="preserve">Jens Jørgen Mortensen </t>
  </si>
  <si>
    <t>Jens Tidselholdt Høpfner</t>
  </si>
  <si>
    <t>Anders Schou Tornøe</t>
  </si>
  <si>
    <t>Tore Hulgaard</t>
  </si>
  <si>
    <t>Jens Dalgaard</t>
  </si>
  <si>
    <t>Placering</t>
  </si>
  <si>
    <t>Antal løb</t>
  </si>
  <si>
    <t>I alt</t>
  </si>
  <si>
    <t>½ Vasa</t>
  </si>
  <si>
    <t>½ Birken</t>
  </si>
  <si>
    <t>Silje Cerup-Simonsen</t>
  </si>
  <si>
    <t>Hans Arleth</t>
  </si>
  <si>
    <t>Jesper Kofod</t>
  </si>
  <si>
    <t>Jan Sondergaard</t>
  </si>
  <si>
    <t>Resultatliste RulleBirken Vedbæk 2021</t>
  </si>
  <si>
    <t>Herrer Birken, 54 km</t>
  </si>
  <si>
    <t>Damer Birken, 54 km</t>
  </si>
  <si>
    <t>Herrer HalvBirken, 27 km</t>
  </si>
  <si>
    <t xml:space="preserve">Damer HalvBirken, 27 km </t>
  </si>
  <si>
    <t>DISK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</si>
</sst>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21" fontId="0" fillId="0" borderId="0" xfId="0" applyNumberFormat="1"/>
    <xf numFmtId="0" fontId="0" fillId="0" borderId="0" xfId="0" applyAlignment="1"/>
    <xf numFmtId="46" fontId="0" fillId="0" borderId="0" xfId="0" applyNumberFormat="1"/>
    <xf numFmtId="0" fontId="1" fillId="0" borderId="0" xfId="0" applyFont="1" applyAlignment="1"/>
    <xf numFmtId="0" fontId="1" fillId="0" borderId="0" xfId="0" applyFont="1"/>
    <xf numFmtId="46" fontId="0" fillId="0" borderId="0" xfId="0" applyNumberFormat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21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workbookViewId="0">
      <selection sqref="A1:D1048576"/>
    </sheetView>
  </sheetViews>
  <sheetFormatPr defaultRowHeight="14.5" x14ac:dyDescent="0.35"/>
  <cols>
    <col min="1" max="1" width="8.81640625" bestFit="1" customWidth="1"/>
    <col min="2" max="2" width="23.08984375" bestFit="1" customWidth="1"/>
    <col min="3" max="3" width="7.08984375" style="3" bestFit="1" customWidth="1"/>
    <col min="4" max="4" width="7.90625" bestFit="1" customWidth="1"/>
  </cols>
  <sheetData>
    <row r="1" spans="1:4" ht="15.5" x14ac:dyDescent="0.35">
      <c r="A1" s="5" t="s">
        <v>0</v>
      </c>
    </row>
    <row r="2" spans="1:4" ht="15.5" x14ac:dyDescent="0.35">
      <c r="A2" s="4" t="s">
        <v>31</v>
      </c>
      <c r="B2" s="2"/>
      <c r="C2" s="6"/>
      <c r="D2" s="2"/>
    </row>
    <row r="3" spans="1:4" x14ac:dyDescent="0.35">
      <c r="A3" t="s">
        <v>19</v>
      </c>
      <c r="B3" t="s">
        <v>20</v>
      </c>
      <c r="C3" s="3" t="s">
        <v>21</v>
      </c>
      <c r="D3" t="s">
        <v>22</v>
      </c>
    </row>
    <row r="5" spans="1:4" x14ac:dyDescent="0.35">
      <c r="D5" s="1"/>
    </row>
    <row r="6" spans="1:4" ht="15.5" x14ac:dyDescent="0.35">
      <c r="A6" s="4" t="s">
        <v>32</v>
      </c>
      <c r="B6" s="2"/>
      <c r="C6" s="6"/>
      <c r="D6" s="2"/>
    </row>
    <row r="7" spans="1:4" x14ac:dyDescent="0.35">
      <c r="A7" t="s">
        <v>19</v>
      </c>
      <c r="B7" t="s">
        <v>20</v>
      </c>
      <c r="C7" s="3" t="s">
        <v>21</v>
      </c>
      <c r="D7" t="s">
        <v>22</v>
      </c>
    </row>
    <row r="8" spans="1:4" x14ac:dyDescent="0.35">
      <c r="A8">
        <v>1</v>
      </c>
      <c r="B8" t="s">
        <v>56</v>
      </c>
      <c r="C8" s="3">
        <v>2.0914351851851851E-2</v>
      </c>
    </row>
    <row r="10" spans="1:4" x14ac:dyDescent="0.35">
      <c r="D10" s="1"/>
    </row>
    <row r="11" spans="1:4" ht="15.5" x14ac:dyDescent="0.35">
      <c r="A11" s="4" t="s">
        <v>34</v>
      </c>
      <c r="B11" s="2"/>
      <c r="C11" s="6"/>
      <c r="D11" s="2"/>
    </row>
    <row r="12" spans="1:4" x14ac:dyDescent="0.35">
      <c r="A12" t="s">
        <v>19</v>
      </c>
      <c r="B12" t="s">
        <v>20</v>
      </c>
      <c r="C12" s="3" t="s">
        <v>21</v>
      </c>
      <c r="D12" t="s">
        <v>22</v>
      </c>
    </row>
    <row r="13" spans="1:4" x14ac:dyDescent="0.35">
      <c r="A13">
        <v>1</v>
      </c>
      <c r="B13" t="s">
        <v>42</v>
      </c>
      <c r="C13" s="3">
        <v>2.4641203703703703E-2</v>
      </c>
    </row>
    <row r="14" spans="1:4" x14ac:dyDescent="0.35">
      <c r="A14">
        <v>2</v>
      </c>
      <c r="B14" t="s">
        <v>45</v>
      </c>
      <c r="C14" s="3">
        <v>2.4675925925925924E-2</v>
      </c>
      <c r="D14" s="3">
        <f>C14-$C$13</f>
        <v>3.4722222222220711E-5</v>
      </c>
    </row>
    <row r="15" spans="1:4" x14ac:dyDescent="0.35">
      <c r="A15">
        <v>3</v>
      </c>
      <c r="B15" t="s">
        <v>44</v>
      </c>
      <c r="C15" s="3">
        <v>2.5810185185185183E-2</v>
      </c>
      <c r="D15" s="3">
        <f t="shared" ref="D15" si="0">C15-$C$13</f>
        <v>1.1689814814814792E-3</v>
      </c>
    </row>
    <row r="16" spans="1:4" x14ac:dyDescent="0.35">
      <c r="A16">
        <v>4</v>
      </c>
      <c r="B16" t="s">
        <v>43</v>
      </c>
      <c r="C16" s="3">
        <v>4.5370370370370366E-2</v>
      </c>
      <c r="D16" s="3">
        <f>C16-$C$13</f>
        <v>2.0729166666666663E-2</v>
      </c>
    </row>
    <row r="17" spans="1:4" x14ac:dyDescent="0.35">
      <c r="D17" s="3"/>
    </row>
    <row r="19" spans="1:4" ht="15.5" x14ac:dyDescent="0.35">
      <c r="A19" s="4" t="s">
        <v>33</v>
      </c>
      <c r="B19" s="2"/>
      <c r="C19" s="6"/>
      <c r="D19" s="2"/>
    </row>
    <row r="20" spans="1:4" x14ac:dyDescent="0.35">
      <c r="A20" t="s">
        <v>19</v>
      </c>
      <c r="B20" t="s">
        <v>20</v>
      </c>
      <c r="C20" s="3" t="s">
        <v>21</v>
      </c>
      <c r="D20" t="s">
        <v>22</v>
      </c>
    </row>
    <row r="21" spans="1:4" x14ac:dyDescent="0.35">
      <c r="A21">
        <v>1</v>
      </c>
      <c r="B21" t="s">
        <v>48</v>
      </c>
      <c r="C21" s="3">
        <v>1.9085648148148147E-2</v>
      </c>
    </row>
    <row r="22" spans="1:4" x14ac:dyDescent="0.35">
      <c r="A22">
        <v>2</v>
      </c>
      <c r="B22" t="s">
        <v>10</v>
      </c>
      <c r="C22" s="3">
        <v>1.9780092592592592E-2</v>
      </c>
      <c r="D22" s="3">
        <f t="shared" ref="D22:D29" si="1">C22-$C$21</f>
        <v>6.9444444444444545E-4</v>
      </c>
    </row>
    <row r="23" spans="1:4" x14ac:dyDescent="0.35">
      <c r="A23">
        <v>3</v>
      </c>
      <c r="B23" t="s">
        <v>14</v>
      </c>
      <c r="C23" s="3">
        <v>2.011574074074074E-2</v>
      </c>
      <c r="D23" s="3">
        <f t="shared" si="1"/>
        <v>1.0300925925925929E-3</v>
      </c>
    </row>
    <row r="24" spans="1:4" x14ac:dyDescent="0.35">
      <c r="A24">
        <v>4</v>
      </c>
      <c r="B24" t="s">
        <v>46</v>
      </c>
      <c r="C24" s="3">
        <v>2.074074074074074E-2</v>
      </c>
      <c r="D24" s="3">
        <f t="shared" si="1"/>
        <v>1.6550925925925934E-3</v>
      </c>
    </row>
    <row r="25" spans="1:4" x14ac:dyDescent="0.35">
      <c r="A25">
        <v>5</v>
      </c>
      <c r="B25" t="s">
        <v>18</v>
      </c>
      <c r="C25" s="3">
        <v>2.3113425925925926E-2</v>
      </c>
      <c r="D25" s="3">
        <f t="shared" si="1"/>
        <v>4.0277777777777794E-3</v>
      </c>
    </row>
    <row r="26" spans="1:4" x14ac:dyDescent="0.35">
      <c r="A26">
        <v>6</v>
      </c>
      <c r="B26" t="s">
        <v>54</v>
      </c>
      <c r="C26" s="3">
        <v>2.4560185185185185E-2</v>
      </c>
      <c r="D26" s="3">
        <f t="shared" si="1"/>
        <v>5.4745370370370382E-3</v>
      </c>
    </row>
    <row r="27" spans="1:4" x14ac:dyDescent="0.35">
      <c r="A27">
        <v>7</v>
      </c>
      <c r="B27" t="s">
        <v>47</v>
      </c>
      <c r="C27" s="3">
        <v>2.7245370370370368E-2</v>
      </c>
      <c r="D27" s="3">
        <f t="shared" si="1"/>
        <v>8.159722222222221E-3</v>
      </c>
    </row>
    <row r="28" spans="1:4" x14ac:dyDescent="0.35">
      <c r="A28">
        <v>8</v>
      </c>
      <c r="B28" t="s">
        <v>16</v>
      </c>
      <c r="C28" s="3">
        <v>3.3263888888888891E-2</v>
      </c>
      <c r="D28" s="3">
        <f t="shared" si="1"/>
        <v>1.4178240740740745E-2</v>
      </c>
    </row>
    <row r="29" spans="1:4" x14ac:dyDescent="0.35">
      <c r="A29">
        <v>9</v>
      </c>
      <c r="B29" t="s">
        <v>49</v>
      </c>
      <c r="C29" s="3">
        <v>4.5578703703703705E-2</v>
      </c>
      <c r="D29" s="3">
        <f t="shared" si="1"/>
        <v>2.6493055555555558E-2</v>
      </c>
    </row>
    <row r="30" spans="1:4" x14ac:dyDescent="0.35">
      <c r="D30" s="3"/>
    </row>
    <row r="32" spans="1:4" ht="15.5" x14ac:dyDescent="0.35">
      <c r="A32" s="4" t="s">
        <v>35</v>
      </c>
      <c r="B32" s="2"/>
      <c r="C32" s="6"/>
      <c r="D32" s="2"/>
    </row>
    <row r="33" spans="1:4" x14ac:dyDescent="0.35">
      <c r="A33" t="s">
        <v>19</v>
      </c>
      <c r="B33" t="s">
        <v>20</v>
      </c>
      <c r="C33" s="3" t="s">
        <v>21</v>
      </c>
      <c r="D33" t="s">
        <v>22</v>
      </c>
    </row>
    <row r="35" spans="1:4" x14ac:dyDescent="0.35">
      <c r="D35" s="1"/>
    </row>
    <row r="36" spans="1:4" ht="15.5" x14ac:dyDescent="0.35">
      <c r="A36" s="4" t="s">
        <v>36</v>
      </c>
      <c r="B36" s="2"/>
      <c r="C36" s="6"/>
      <c r="D36" s="2"/>
    </row>
    <row r="37" spans="1:4" x14ac:dyDescent="0.35">
      <c r="A37" t="s">
        <v>19</v>
      </c>
      <c r="B37" t="s">
        <v>20</v>
      </c>
      <c r="C37" s="3" t="s">
        <v>21</v>
      </c>
      <c r="D37" t="s">
        <v>22</v>
      </c>
    </row>
    <row r="38" spans="1:4" x14ac:dyDescent="0.35">
      <c r="A38">
        <v>1</v>
      </c>
      <c r="B38" t="s">
        <v>50</v>
      </c>
      <c r="C38" s="3">
        <v>2.1307870370370369E-2</v>
      </c>
    </row>
    <row r="39" spans="1:4" x14ac:dyDescent="0.35">
      <c r="A39">
        <v>2</v>
      </c>
      <c r="B39" t="s">
        <v>12</v>
      </c>
      <c r="C39" s="3">
        <v>2.1840277777777778E-2</v>
      </c>
      <c r="D39" s="3">
        <f>C39-$C$38</f>
        <v>5.3240740740740852E-4</v>
      </c>
    </row>
    <row r="40" spans="1:4" x14ac:dyDescent="0.35">
      <c r="A40">
        <v>3</v>
      </c>
      <c r="B40" t="s">
        <v>52</v>
      </c>
      <c r="C40" s="3">
        <v>2.3472222222222217E-2</v>
      </c>
      <c r="D40" s="3">
        <f t="shared" ref="D40:D42" si="2">C40-$C$38</f>
        <v>2.1643518518518479E-3</v>
      </c>
    </row>
    <row r="41" spans="1:4" x14ac:dyDescent="0.35">
      <c r="A41">
        <v>4</v>
      </c>
      <c r="B41" t="s">
        <v>51</v>
      </c>
      <c r="C41" s="3">
        <v>2.9629629629629627E-2</v>
      </c>
      <c r="D41" s="3">
        <f t="shared" si="2"/>
        <v>8.3217592592592579E-3</v>
      </c>
    </row>
    <row r="42" spans="1:4" x14ac:dyDescent="0.35">
      <c r="A42">
        <v>5</v>
      </c>
      <c r="B42" t="s">
        <v>53</v>
      </c>
      <c r="C42" s="3">
        <v>4.6134259259259264E-2</v>
      </c>
      <c r="D42" s="3">
        <f t="shared" si="2"/>
        <v>2.4826388888888894E-2</v>
      </c>
    </row>
    <row r="43" spans="1:4" x14ac:dyDescent="0.35">
      <c r="D43" s="3"/>
    </row>
    <row r="44" spans="1:4" x14ac:dyDescent="0.35">
      <c r="D44" s="1"/>
    </row>
    <row r="45" spans="1:4" ht="15.5" x14ac:dyDescent="0.35">
      <c r="A45" s="4" t="s">
        <v>37</v>
      </c>
      <c r="B45" s="2"/>
      <c r="C45" s="6"/>
      <c r="D45" s="2"/>
    </row>
    <row r="46" spans="1:4" x14ac:dyDescent="0.35">
      <c r="A46" t="s">
        <v>19</v>
      </c>
      <c r="B46" t="s">
        <v>20</v>
      </c>
      <c r="C46" s="3" t="s">
        <v>21</v>
      </c>
      <c r="D46" t="s">
        <v>22</v>
      </c>
    </row>
    <row r="49" spans="1:4" ht="15.5" x14ac:dyDescent="0.35">
      <c r="A49" s="4" t="s">
        <v>38</v>
      </c>
      <c r="B49" s="2"/>
      <c r="C49" s="6"/>
      <c r="D49" s="2"/>
    </row>
    <row r="50" spans="1:4" x14ac:dyDescent="0.35">
      <c r="A50" t="s">
        <v>19</v>
      </c>
      <c r="B50" t="s">
        <v>20</v>
      </c>
      <c r="C50" s="3" t="s">
        <v>21</v>
      </c>
      <c r="D50" t="s">
        <v>22</v>
      </c>
    </row>
    <row r="51" spans="1:4" x14ac:dyDescent="0.35">
      <c r="B51" t="s">
        <v>55</v>
      </c>
      <c r="C51" s="3">
        <v>2.3935185185185184E-2</v>
      </c>
    </row>
  </sheetData>
  <sortState xmlns:xlrd2="http://schemas.microsoft.com/office/spreadsheetml/2017/richdata2" ref="B18:C26">
    <sortCondition ref="C17:C25"/>
  </sortState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3"/>
  <sheetViews>
    <sheetView workbookViewId="0">
      <selection activeCell="D1" sqref="A1:D1048576"/>
    </sheetView>
  </sheetViews>
  <sheetFormatPr defaultRowHeight="14.5" x14ac:dyDescent="0.35"/>
  <cols>
    <col min="1" max="1" width="13.6328125" bestFit="1" customWidth="1"/>
    <col min="2" max="2" width="23.08984375" bestFit="1" customWidth="1"/>
    <col min="3" max="4" width="8.08984375" bestFit="1" customWidth="1"/>
  </cols>
  <sheetData>
    <row r="1" spans="1:4" ht="15.5" x14ac:dyDescent="0.35">
      <c r="A1" s="5" t="s">
        <v>39</v>
      </c>
    </row>
    <row r="2" spans="1:4" ht="15.5" x14ac:dyDescent="0.35">
      <c r="A2" s="4" t="s">
        <v>31</v>
      </c>
      <c r="B2" s="2"/>
      <c r="C2" s="2"/>
      <c r="D2" s="2"/>
    </row>
    <row r="3" spans="1:4" x14ac:dyDescent="0.35">
      <c r="A3" t="s">
        <v>19</v>
      </c>
      <c r="B3" t="s">
        <v>20</v>
      </c>
      <c r="C3" t="s">
        <v>21</v>
      </c>
      <c r="D3" t="s">
        <v>22</v>
      </c>
    </row>
    <row r="4" spans="1:4" x14ac:dyDescent="0.35">
      <c r="C4" s="1"/>
    </row>
    <row r="5" spans="1:4" x14ac:dyDescent="0.35">
      <c r="C5" s="1"/>
      <c r="D5" s="1"/>
    </row>
    <row r="6" spans="1:4" ht="15.5" x14ac:dyDescent="0.35">
      <c r="A6" s="4" t="s">
        <v>32</v>
      </c>
      <c r="B6" s="2"/>
      <c r="C6" s="2"/>
      <c r="D6" s="2"/>
    </row>
    <row r="7" spans="1:4" x14ac:dyDescent="0.35">
      <c r="A7" t="s">
        <v>19</v>
      </c>
      <c r="B7" t="s">
        <v>20</v>
      </c>
      <c r="C7" t="s">
        <v>21</v>
      </c>
      <c r="D7" t="s">
        <v>22</v>
      </c>
    </row>
    <row r="8" spans="1:4" x14ac:dyDescent="0.35">
      <c r="C8" s="1"/>
    </row>
    <row r="9" spans="1:4" x14ac:dyDescent="0.35">
      <c r="C9" s="1"/>
      <c r="D9" s="1"/>
    </row>
    <row r="10" spans="1:4" ht="15.5" x14ac:dyDescent="0.35">
      <c r="A10" s="4" t="s">
        <v>34</v>
      </c>
      <c r="B10" s="2"/>
      <c r="C10" s="2"/>
      <c r="D10" s="2"/>
    </row>
    <row r="11" spans="1:4" x14ac:dyDescent="0.35">
      <c r="A11" t="s">
        <v>19</v>
      </c>
      <c r="B11" t="s">
        <v>20</v>
      </c>
      <c r="C11" t="s">
        <v>21</v>
      </c>
      <c r="D11" t="s">
        <v>22</v>
      </c>
    </row>
    <row r="12" spans="1:4" x14ac:dyDescent="0.35">
      <c r="A12">
        <v>1</v>
      </c>
      <c r="B12" t="s">
        <v>45</v>
      </c>
      <c r="C12" s="1">
        <v>5.3749999999999999E-2</v>
      </c>
    </row>
    <row r="13" spans="1:4" x14ac:dyDescent="0.35">
      <c r="A13">
        <v>2</v>
      </c>
      <c r="B13" t="s">
        <v>42</v>
      </c>
      <c r="C13" s="1">
        <v>5.5219907407407405E-2</v>
      </c>
      <c r="D13" s="1">
        <f>C13-$C$12</f>
        <v>1.4699074074074059E-3</v>
      </c>
    </row>
    <row r="14" spans="1:4" x14ac:dyDescent="0.35">
      <c r="C14" s="1"/>
      <c r="D14" s="1"/>
    </row>
    <row r="16" spans="1:4" ht="15.5" x14ac:dyDescent="0.35">
      <c r="A16" s="4" t="s">
        <v>33</v>
      </c>
      <c r="B16" s="2"/>
      <c r="C16" s="2"/>
      <c r="D16" s="2"/>
    </row>
    <row r="17" spans="1:4" x14ac:dyDescent="0.35">
      <c r="A17" t="s">
        <v>19</v>
      </c>
      <c r="B17" t="s">
        <v>20</v>
      </c>
      <c r="C17" t="s">
        <v>21</v>
      </c>
      <c r="D17" t="s">
        <v>22</v>
      </c>
    </row>
    <row r="18" spans="1:4" x14ac:dyDescent="0.35">
      <c r="A18">
        <v>1</v>
      </c>
      <c r="B18" t="s">
        <v>14</v>
      </c>
      <c r="C18" s="3">
        <v>4.0567129629629627E-2</v>
      </c>
    </row>
    <row r="19" spans="1:4" x14ac:dyDescent="0.35">
      <c r="A19">
        <v>2</v>
      </c>
      <c r="B19" t="s">
        <v>10</v>
      </c>
      <c r="C19" s="3">
        <v>4.0983796296296296E-2</v>
      </c>
      <c r="D19" s="3">
        <f>C19-$C$18</f>
        <v>4.1666666666666935E-4</v>
      </c>
    </row>
    <row r="20" spans="1:4" x14ac:dyDescent="0.35">
      <c r="A20">
        <v>3</v>
      </c>
      <c r="B20" t="s">
        <v>46</v>
      </c>
      <c r="C20" s="3">
        <v>4.4016203703703703E-2</v>
      </c>
      <c r="D20" s="3">
        <f t="shared" ref="D20:D23" si="0">C20-$C$18</f>
        <v>3.4490740740740766E-3</v>
      </c>
    </row>
    <row r="21" spans="1:4" x14ac:dyDescent="0.35">
      <c r="A21">
        <v>4</v>
      </c>
      <c r="B21" t="s">
        <v>47</v>
      </c>
      <c r="C21" s="3">
        <v>5.2094907407407409E-2</v>
      </c>
      <c r="D21" s="3">
        <f t="shared" si="0"/>
        <v>1.1527777777777783E-2</v>
      </c>
    </row>
    <row r="22" spans="1:4" x14ac:dyDescent="0.35">
      <c r="A22">
        <v>5</v>
      </c>
      <c r="B22" t="s">
        <v>54</v>
      </c>
      <c r="C22" s="3">
        <v>5.2997685185185182E-2</v>
      </c>
      <c r="D22" s="3">
        <f t="shared" si="0"/>
        <v>1.2430555555555556E-2</v>
      </c>
    </row>
    <row r="23" spans="1:4" x14ac:dyDescent="0.35">
      <c r="A23">
        <v>6</v>
      </c>
      <c r="B23" t="s">
        <v>18</v>
      </c>
      <c r="C23" s="3">
        <v>5.3819444444444448E-2</v>
      </c>
      <c r="D23" s="3">
        <f t="shared" si="0"/>
        <v>1.3252314814814821E-2</v>
      </c>
    </row>
    <row r="24" spans="1:4" x14ac:dyDescent="0.35">
      <c r="C24" s="3"/>
      <c r="D24" s="3"/>
    </row>
    <row r="26" spans="1:4" ht="15.5" x14ac:dyDescent="0.35">
      <c r="A26" s="4" t="s">
        <v>35</v>
      </c>
      <c r="B26" s="2"/>
      <c r="C26" s="2"/>
      <c r="D26" s="2"/>
    </row>
    <row r="27" spans="1:4" x14ac:dyDescent="0.35">
      <c r="A27" t="s">
        <v>19</v>
      </c>
      <c r="B27" t="s">
        <v>20</v>
      </c>
      <c r="C27" t="s">
        <v>21</v>
      </c>
      <c r="D27" t="s">
        <v>22</v>
      </c>
    </row>
    <row r="28" spans="1:4" x14ac:dyDescent="0.35">
      <c r="A28">
        <v>1</v>
      </c>
      <c r="B28" t="s">
        <v>50</v>
      </c>
      <c r="C28" s="3">
        <v>4.6365740740740742E-2</v>
      </c>
    </row>
    <row r="29" spans="1:4" x14ac:dyDescent="0.35">
      <c r="A29">
        <v>2</v>
      </c>
      <c r="B29" t="s">
        <v>12</v>
      </c>
      <c r="C29" s="3">
        <v>4.7453703703703699E-2</v>
      </c>
      <c r="D29" s="3">
        <f>C29-$C$28</f>
        <v>1.0879629629629572E-3</v>
      </c>
    </row>
    <row r="30" spans="1:4" x14ac:dyDescent="0.35">
      <c r="A30">
        <v>3</v>
      </c>
      <c r="B30" t="s">
        <v>52</v>
      </c>
      <c r="C30" s="3">
        <v>5.347222222222222E-2</v>
      </c>
      <c r="D30" s="3">
        <f t="shared" ref="D30:D31" si="1">C30-$C$28</f>
        <v>7.1064814814814775E-3</v>
      </c>
    </row>
    <row r="31" spans="1:4" x14ac:dyDescent="0.35">
      <c r="A31">
        <v>4</v>
      </c>
      <c r="B31" t="s">
        <v>51</v>
      </c>
      <c r="C31" s="3">
        <v>6.0717592592592594E-2</v>
      </c>
      <c r="D31" s="3">
        <f t="shared" si="1"/>
        <v>1.4351851851851852E-2</v>
      </c>
    </row>
    <row r="32" spans="1:4" x14ac:dyDescent="0.35">
      <c r="C32" s="3"/>
      <c r="D32" s="3"/>
    </row>
    <row r="33" spans="1:4" x14ac:dyDescent="0.35">
      <c r="D33" s="1"/>
    </row>
    <row r="34" spans="1:4" ht="15.5" x14ac:dyDescent="0.35">
      <c r="A34" s="4" t="s">
        <v>36</v>
      </c>
      <c r="B34" s="2"/>
      <c r="C34" s="2"/>
      <c r="D34" s="2"/>
    </row>
    <row r="35" spans="1:4" x14ac:dyDescent="0.35">
      <c r="A35" t="s">
        <v>19</v>
      </c>
      <c r="B35" t="s">
        <v>20</v>
      </c>
      <c r="C35" t="s">
        <v>21</v>
      </c>
      <c r="D35" t="s">
        <v>22</v>
      </c>
    </row>
    <row r="36" spans="1:4" x14ac:dyDescent="0.35">
      <c r="C36" s="1"/>
    </row>
    <row r="37" spans="1:4" x14ac:dyDescent="0.35">
      <c r="C37" s="1"/>
      <c r="D37" s="1"/>
    </row>
    <row r="38" spans="1:4" ht="15.5" x14ac:dyDescent="0.35">
      <c r="A38" s="4" t="s">
        <v>37</v>
      </c>
      <c r="B38" s="2"/>
      <c r="C38" s="2"/>
      <c r="D38" s="2"/>
    </row>
    <row r="39" spans="1:4" x14ac:dyDescent="0.35">
      <c r="A39" t="s">
        <v>19</v>
      </c>
      <c r="B39" t="s">
        <v>20</v>
      </c>
      <c r="C39" t="s">
        <v>21</v>
      </c>
      <c r="D39" t="s">
        <v>22</v>
      </c>
    </row>
    <row r="42" spans="1:4" ht="15.5" x14ac:dyDescent="0.35">
      <c r="A42" s="4" t="s">
        <v>38</v>
      </c>
      <c r="B42" s="2"/>
      <c r="C42" s="2"/>
      <c r="D42" s="2"/>
    </row>
    <row r="43" spans="1:4" x14ac:dyDescent="0.35">
      <c r="A43" t="s">
        <v>19</v>
      </c>
      <c r="B43" t="s">
        <v>20</v>
      </c>
      <c r="C43" t="s">
        <v>21</v>
      </c>
      <c r="D43" t="s">
        <v>22</v>
      </c>
    </row>
  </sheetData>
  <sortState xmlns:xlrd2="http://schemas.microsoft.com/office/spreadsheetml/2017/richdata2" ref="B16:C21">
    <sortCondition ref="C16:C2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1"/>
  <sheetViews>
    <sheetView workbookViewId="0">
      <selection activeCell="D1" sqref="A1:D1048576"/>
    </sheetView>
  </sheetViews>
  <sheetFormatPr defaultRowHeight="14.5" x14ac:dyDescent="0.35"/>
  <cols>
    <col min="1" max="1" width="8.81640625" bestFit="1" customWidth="1"/>
    <col min="2" max="2" width="23.08984375" bestFit="1" customWidth="1"/>
    <col min="3" max="3" width="7.08984375" bestFit="1" customWidth="1"/>
    <col min="4" max="4" width="8.08984375" bestFit="1" customWidth="1"/>
  </cols>
  <sheetData>
    <row r="1" spans="1:4" ht="15.5" x14ac:dyDescent="0.35">
      <c r="A1" s="5" t="s">
        <v>2</v>
      </c>
    </row>
    <row r="2" spans="1:4" ht="15.5" x14ac:dyDescent="0.35">
      <c r="A2" s="4" t="s">
        <v>31</v>
      </c>
      <c r="B2" s="2"/>
      <c r="C2" s="2"/>
      <c r="D2" s="2"/>
    </row>
    <row r="3" spans="1:4" x14ac:dyDescent="0.35">
      <c r="A3" t="s">
        <v>19</v>
      </c>
      <c r="B3" t="s">
        <v>20</v>
      </c>
      <c r="C3" t="s">
        <v>21</v>
      </c>
      <c r="D3" t="s">
        <v>22</v>
      </c>
    </row>
    <row r="4" spans="1:4" x14ac:dyDescent="0.35">
      <c r="C4" s="1"/>
    </row>
    <row r="5" spans="1:4" x14ac:dyDescent="0.35">
      <c r="C5" s="1"/>
      <c r="D5" s="1"/>
    </row>
    <row r="6" spans="1:4" ht="15.5" x14ac:dyDescent="0.35">
      <c r="A6" s="4" t="s">
        <v>32</v>
      </c>
      <c r="B6" s="2"/>
      <c r="C6" s="2"/>
      <c r="D6" s="2"/>
    </row>
    <row r="7" spans="1:4" x14ac:dyDescent="0.35">
      <c r="A7" t="s">
        <v>19</v>
      </c>
      <c r="B7" t="s">
        <v>20</v>
      </c>
      <c r="C7" t="s">
        <v>21</v>
      </c>
      <c r="D7" t="s">
        <v>22</v>
      </c>
    </row>
    <row r="8" spans="1:4" x14ac:dyDescent="0.35">
      <c r="A8">
        <v>1</v>
      </c>
      <c r="B8" t="s">
        <v>56</v>
      </c>
      <c r="C8" s="3">
        <v>0.11812499999999999</v>
      </c>
    </row>
    <row r="9" spans="1:4" x14ac:dyDescent="0.35">
      <c r="C9" s="3"/>
    </row>
    <row r="10" spans="1:4" x14ac:dyDescent="0.35">
      <c r="C10" s="1"/>
      <c r="D10" s="1"/>
    </row>
    <row r="11" spans="1:4" ht="15.5" x14ac:dyDescent="0.35">
      <c r="A11" s="4" t="s">
        <v>34</v>
      </c>
      <c r="B11" s="2"/>
      <c r="C11" s="2"/>
      <c r="D11" s="2"/>
    </row>
    <row r="12" spans="1:4" x14ac:dyDescent="0.35">
      <c r="A12" t="s">
        <v>19</v>
      </c>
      <c r="B12" t="s">
        <v>20</v>
      </c>
      <c r="C12" t="s">
        <v>21</v>
      </c>
      <c r="D12" t="s">
        <v>22</v>
      </c>
    </row>
    <row r="13" spans="1:4" x14ac:dyDescent="0.35">
      <c r="A13">
        <v>1</v>
      </c>
      <c r="B13" t="s">
        <v>23</v>
      </c>
      <c r="C13" s="3">
        <v>9.662037037037037E-2</v>
      </c>
    </row>
    <row r="14" spans="1:4" x14ac:dyDescent="0.35">
      <c r="A14">
        <v>2</v>
      </c>
      <c r="B14" t="s">
        <v>41</v>
      </c>
      <c r="C14" s="3">
        <v>9.662037037037037E-2</v>
      </c>
      <c r="D14" s="1">
        <f>C14-C13</f>
        <v>0</v>
      </c>
    </row>
    <row r="15" spans="1:4" x14ac:dyDescent="0.35">
      <c r="C15" s="3"/>
      <c r="D15" s="1"/>
    </row>
    <row r="17" spans="1:4" ht="15.5" x14ac:dyDescent="0.35">
      <c r="A17" s="4" t="s">
        <v>33</v>
      </c>
      <c r="B17" s="2"/>
      <c r="C17" s="2"/>
      <c r="D17" s="2"/>
    </row>
    <row r="18" spans="1:4" x14ac:dyDescent="0.35">
      <c r="A18" t="s">
        <v>19</v>
      </c>
      <c r="B18" t="s">
        <v>20</v>
      </c>
      <c r="C18" t="s">
        <v>21</v>
      </c>
      <c r="D18" t="s">
        <v>22</v>
      </c>
    </row>
    <row r="19" spans="1:4" x14ac:dyDescent="0.35">
      <c r="A19">
        <v>1</v>
      </c>
      <c r="B19" t="s">
        <v>10</v>
      </c>
      <c r="C19" s="3">
        <v>0.10033564814814815</v>
      </c>
    </row>
    <row r="20" spans="1:4" x14ac:dyDescent="0.35">
      <c r="A20">
        <v>2</v>
      </c>
      <c r="B20" t="s">
        <v>14</v>
      </c>
      <c r="C20" s="3">
        <v>0.10592592592592592</v>
      </c>
      <c r="D20" s="3">
        <f>C20-$C$19</f>
        <v>5.5902777777777773E-3</v>
      </c>
    </row>
    <row r="21" spans="1:4" x14ac:dyDescent="0.35">
      <c r="A21">
        <v>3</v>
      </c>
      <c r="B21" t="s">
        <v>18</v>
      </c>
      <c r="C21" s="3">
        <v>0.12231481481481482</v>
      </c>
      <c r="D21" s="3">
        <f t="shared" ref="D21:D22" si="0">C21-$C$19</f>
        <v>2.1979166666666675E-2</v>
      </c>
    </row>
    <row r="22" spans="1:4" x14ac:dyDescent="0.35">
      <c r="A22">
        <v>4</v>
      </c>
      <c r="B22" t="s">
        <v>15</v>
      </c>
      <c r="C22" s="3">
        <v>0.18613425925925928</v>
      </c>
      <c r="D22" s="3">
        <f t="shared" si="0"/>
        <v>8.5798611111111131E-2</v>
      </c>
    </row>
    <row r="23" spans="1:4" x14ac:dyDescent="0.35">
      <c r="C23" s="3"/>
      <c r="D23" s="3"/>
    </row>
    <row r="25" spans="1:4" ht="15.5" x14ac:dyDescent="0.35">
      <c r="A25" s="4" t="s">
        <v>35</v>
      </c>
      <c r="B25" s="2"/>
      <c r="C25" s="2"/>
      <c r="D25" s="2"/>
    </row>
    <row r="26" spans="1:4" x14ac:dyDescent="0.35">
      <c r="A26" t="s">
        <v>19</v>
      </c>
      <c r="B26" t="s">
        <v>20</v>
      </c>
      <c r="C26" t="s">
        <v>21</v>
      </c>
      <c r="D26" t="s">
        <v>22</v>
      </c>
    </row>
    <row r="27" spans="1:4" x14ac:dyDescent="0.35">
      <c r="C27" s="1"/>
    </row>
    <row r="28" spans="1:4" x14ac:dyDescent="0.35">
      <c r="C28" s="1"/>
      <c r="D28" s="1"/>
    </row>
    <row r="29" spans="1:4" ht="15.5" x14ac:dyDescent="0.35">
      <c r="A29" s="4" t="s">
        <v>36</v>
      </c>
      <c r="B29" s="2"/>
      <c r="C29" s="2"/>
      <c r="D29" s="2"/>
    </row>
    <row r="30" spans="1:4" x14ac:dyDescent="0.35">
      <c r="A30" t="s">
        <v>19</v>
      </c>
      <c r="B30" t="s">
        <v>20</v>
      </c>
      <c r="C30" t="s">
        <v>21</v>
      </c>
      <c r="D30" t="s">
        <v>22</v>
      </c>
    </row>
    <row r="31" spans="1:4" x14ac:dyDescent="0.35">
      <c r="A31">
        <v>1</v>
      </c>
      <c r="B31" t="s">
        <v>50</v>
      </c>
      <c r="C31" s="3">
        <v>0.12481481481481482</v>
      </c>
    </row>
    <row r="32" spans="1:4" x14ac:dyDescent="0.35">
      <c r="A32">
        <v>2</v>
      </c>
      <c r="B32" t="s">
        <v>12</v>
      </c>
      <c r="C32" s="3">
        <v>0.12871527777777778</v>
      </c>
      <c r="D32" s="1">
        <f>C32-$C$31</f>
        <v>3.9004629629629528E-3</v>
      </c>
    </row>
    <row r="33" spans="1:4" x14ac:dyDescent="0.35">
      <c r="A33">
        <v>3</v>
      </c>
      <c r="B33" t="s">
        <v>51</v>
      </c>
      <c r="C33" s="3">
        <v>0.15464120370370371</v>
      </c>
      <c r="D33" s="1">
        <f>C33-$C$31</f>
        <v>2.9826388888888888E-2</v>
      </c>
    </row>
    <row r="34" spans="1:4" x14ac:dyDescent="0.35">
      <c r="C34" s="3"/>
      <c r="D34" s="1"/>
    </row>
    <row r="35" spans="1:4" x14ac:dyDescent="0.35">
      <c r="C35" s="1"/>
      <c r="D35" s="1"/>
    </row>
    <row r="36" spans="1:4" ht="15.5" x14ac:dyDescent="0.35">
      <c r="A36" s="4" t="s">
        <v>37</v>
      </c>
      <c r="B36" s="2"/>
      <c r="C36" s="2"/>
      <c r="D36" s="2"/>
    </row>
    <row r="37" spans="1:4" x14ac:dyDescent="0.35">
      <c r="A37" t="s">
        <v>19</v>
      </c>
      <c r="B37" t="s">
        <v>20</v>
      </c>
      <c r="C37" t="s">
        <v>21</v>
      </c>
      <c r="D37" t="s">
        <v>22</v>
      </c>
    </row>
    <row r="40" spans="1:4" ht="15.5" x14ac:dyDescent="0.35">
      <c r="A40" s="4" t="s">
        <v>38</v>
      </c>
      <c r="B40" s="2"/>
      <c r="C40" s="2"/>
      <c r="D40" s="2"/>
    </row>
    <row r="41" spans="1:4" x14ac:dyDescent="0.35">
      <c r="A41" t="s">
        <v>19</v>
      </c>
      <c r="B41" t="s">
        <v>20</v>
      </c>
      <c r="C41" t="s">
        <v>21</v>
      </c>
      <c r="D41" t="s">
        <v>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"/>
  <sheetViews>
    <sheetView workbookViewId="0">
      <selection activeCell="F19" sqref="F19"/>
    </sheetView>
  </sheetViews>
  <sheetFormatPr defaultRowHeight="14.5" x14ac:dyDescent="0.35"/>
  <cols>
    <col min="1" max="1" width="14.54296875" bestFit="1" customWidth="1"/>
    <col min="2" max="2" width="23.08984375" bestFit="1" customWidth="1"/>
    <col min="3" max="3" width="7.08984375" bestFit="1" customWidth="1"/>
    <col min="4" max="4" width="7.90625" bestFit="1" customWidth="1"/>
    <col min="5" max="5" width="12.54296875" bestFit="1" customWidth="1"/>
  </cols>
  <sheetData>
    <row r="1" spans="1:4" ht="15.5" x14ac:dyDescent="0.35">
      <c r="A1" s="4" t="s">
        <v>4</v>
      </c>
      <c r="B1" s="2"/>
      <c r="C1" s="6"/>
      <c r="D1" s="6"/>
    </row>
    <row r="2" spans="1:4" x14ac:dyDescent="0.35">
      <c r="A2" t="s">
        <v>19</v>
      </c>
      <c r="B2" t="s">
        <v>20</v>
      </c>
      <c r="C2" s="3" t="s">
        <v>21</v>
      </c>
      <c r="D2" s="3" t="s">
        <v>22</v>
      </c>
    </row>
    <row r="3" spans="1:4" x14ac:dyDescent="0.35">
      <c r="A3">
        <v>1</v>
      </c>
      <c r="B3" t="s">
        <v>14</v>
      </c>
      <c r="C3" s="3">
        <v>0.19072916666666664</v>
      </c>
      <c r="D3" s="3"/>
    </row>
    <row r="4" spans="1:4" x14ac:dyDescent="0.35">
      <c r="A4">
        <v>2</v>
      </c>
      <c r="B4" t="s">
        <v>17</v>
      </c>
      <c r="C4" s="3">
        <v>0.24688657407407408</v>
      </c>
      <c r="D4" s="3">
        <f t="shared" ref="D4:D10" si="0">SUM(C4-$C$3)</f>
        <v>5.6157407407407434E-2</v>
      </c>
    </row>
    <row r="5" spans="1:4" x14ac:dyDescent="0.35">
      <c r="A5">
        <v>3</v>
      </c>
      <c r="B5" t="s">
        <v>18</v>
      </c>
      <c r="C5" s="3">
        <v>0.24740740740740741</v>
      </c>
      <c r="D5" s="3">
        <f t="shared" si="0"/>
        <v>5.6678240740740765E-2</v>
      </c>
    </row>
    <row r="6" spans="1:4" x14ac:dyDescent="0.35">
      <c r="A6">
        <v>4</v>
      </c>
      <c r="B6" t="s">
        <v>15</v>
      </c>
      <c r="C6" s="3">
        <v>0.24811342592592592</v>
      </c>
      <c r="D6" s="3">
        <f t="shared" si="0"/>
        <v>5.7384259259259274E-2</v>
      </c>
    </row>
    <row r="7" spans="1:4" x14ac:dyDescent="0.35">
      <c r="A7">
        <v>5</v>
      </c>
      <c r="B7" t="s">
        <v>12</v>
      </c>
      <c r="C7" s="3">
        <v>0.25685185185185183</v>
      </c>
      <c r="D7" s="3">
        <f t="shared" si="0"/>
        <v>6.6122685185185187E-2</v>
      </c>
    </row>
    <row r="8" spans="1:4" x14ac:dyDescent="0.35">
      <c r="A8">
        <v>6</v>
      </c>
      <c r="B8" t="s">
        <v>13</v>
      </c>
      <c r="C8" s="3">
        <v>0.26211805555555556</v>
      </c>
      <c r="D8" s="3">
        <f t="shared" si="0"/>
        <v>7.1388888888888918E-2</v>
      </c>
    </row>
    <row r="9" spans="1:4" x14ac:dyDescent="0.35">
      <c r="A9">
        <v>7</v>
      </c>
      <c r="B9" t="s">
        <v>28</v>
      </c>
      <c r="C9" s="3">
        <v>0.27988425925925925</v>
      </c>
      <c r="D9" s="3">
        <f t="shared" si="0"/>
        <v>8.9155092592592605E-2</v>
      </c>
    </row>
    <row r="10" spans="1:4" x14ac:dyDescent="0.35">
      <c r="A10">
        <v>8</v>
      </c>
      <c r="B10" t="s">
        <v>16</v>
      </c>
      <c r="C10" s="3">
        <v>0.29822916666666666</v>
      </c>
      <c r="D10" s="3">
        <f t="shared" si="0"/>
        <v>0.10750000000000001</v>
      </c>
    </row>
    <row r="11" spans="1:4" x14ac:dyDescent="0.35">
      <c r="C11" s="3"/>
      <c r="D11" s="3"/>
    </row>
    <row r="12" spans="1:4" x14ac:dyDescent="0.35">
      <c r="C12" s="3"/>
      <c r="D12" s="3"/>
    </row>
    <row r="13" spans="1:4" ht="15.5" x14ac:dyDescent="0.35">
      <c r="A13" s="4" t="s">
        <v>5</v>
      </c>
      <c r="B13" s="2"/>
      <c r="C13" s="6"/>
      <c r="D13" s="6"/>
    </row>
    <row r="14" spans="1:4" x14ac:dyDescent="0.35">
      <c r="A14" t="s">
        <v>19</v>
      </c>
      <c r="B14" t="s">
        <v>20</v>
      </c>
      <c r="C14" s="3" t="s">
        <v>21</v>
      </c>
      <c r="D14" s="3" t="s">
        <v>22</v>
      </c>
    </row>
    <row r="15" spans="1:4" x14ac:dyDescent="0.35">
      <c r="C15" s="3"/>
      <c r="D15" s="3"/>
    </row>
    <row r="16" spans="1:4" x14ac:dyDescent="0.35">
      <c r="C16" s="3"/>
      <c r="D16" s="3"/>
    </row>
    <row r="17" spans="1:8" ht="15.5" x14ac:dyDescent="0.35">
      <c r="A17" s="4" t="s">
        <v>29</v>
      </c>
      <c r="B17" s="2"/>
      <c r="C17" s="6"/>
      <c r="D17" s="6"/>
    </row>
    <row r="18" spans="1:8" x14ac:dyDescent="0.35">
      <c r="A18" t="s">
        <v>19</v>
      </c>
      <c r="B18" t="s">
        <v>20</v>
      </c>
      <c r="C18" s="3" t="s">
        <v>21</v>
      </c>
      <c r="D18" s="3" t="s">
        <v>22</v>
      </c>
    </row>
    <row r="19" spans="1:8" x14ac:dyDescent="0.35">
      <c r="A19">
        <v>1</v>
      </c>
      <c r="B19" t="s">
        <v>10</v>
      </c>
      <c r="C19" s="3">
        <v>8.8402777777777775E-2</v>
      </c>
      <c r="D19" s="3"/>
    </row>
    <row r="20" spans="1:8" x14ac:dyDescent="0.35">
      <c r="A20">
        <v>2</v>
      </c>
      <c r="B20" t="s">
        <v>9</v>
      </c>
      <c r="C20" s="3">
        <v>0.13381944444444444</v>
      </c>
      <c r="D20" s="3">
        <f>C20-$C$19</f>
        <v>4.5416666666666661E-2</v>
      </c>
      <c r="G20" s="3"/>
      <c r="H20" s="3"/>
    </row>
    <row r="21" spans="1:8" x14ac:dyDescent="0.35">
      <c r="A21">
        <v>3</v>
      </c>
      <c r="B21" t="s">
        <v>8</v>
      </c>
      <c r="C21" s="3">
        <v>0.14701388888888889</v>
      </c>
      <c r="D21" s="3">
        <f>C21-$C$19</f>
        <v>5.8611111111111114E-2</v>
      </c>
    </row>
    <row r="22" spans="1:8" x14ac:dyDescent="0.35">
      <c r="A22" t="s">
        <v>11</v>
      </c>
      <c r="B22" t="s">
        <v>6</v>
      </c>
      <c r="C22" s="3" t="s">
        <v>7</v>
      </c>
      <c r="D22" s="3"/>
    </row>
    <row r="23" spans="1:8" x14ac:dyDescent="0.35">
      <c r="A23" t="s">
        <v>11</v>
      </c>
      <c r="B23" t="s">
        <v>40</v>
      </c>
      <c r="C23" s="3" t="s">
        <v>7</v>
      </c>
      <c r="D23" s="3"/>
    </row>
    <row r="26" spans="1:8" ht="15.5" x14ac:dyDescent="0.35">
      <c r="A26" s="4" t="s">
        <v>30</v>
      </c>
      <c r="B26" s="2"/>
      <c r="C26" s="6"/>
      <c r="D26" s="6"/>
    </row>
    <row r="27" spans="1:8" x14ac:dyDescent="0.35">
      <c r="A27" t="s">
        <v>19</v>
      </c>
      <c r="B27" t="s">
        <v>20</v>
      </c>
      <c r="C27" s="3" t="s">
        <v>21</v>
      </c>
      <c r="D27" s="3" t="s">
        <v>22</v>
      </c>
    </row>
    <row r="28" spans="1:8" x14ac:dyDescent="0.35">
      <c r="A28">
        <v>1</v>
      </c>
      <c r="B28" t="s">
        <v>23</v>
      </c>
      <c r="C28" s="3">
        <v>0.13935185185185187</v>
      </c>
      <c r="D28" s="3"/>
    </row>
    <row r="29" spans="1:8" x14ac:dyDescent="0.35">
      <c r="A29">
        <v>1</v>
      </c>
      <c r="B29" t="s">
        <v>24</v>
      </c>
      <c r="C29" s="3">
        <v>0.13935185185185187</v>
      </c>
      <c r="D29" s="3">
        <f>C29-$C$28</f>
        <v>0</v>
      </c>
    </row>
  </sheetData>
  <sortState xmlns:xlrd2="http://schemas.microsoft.com/office/spreadsheetml/2017/richdata2" ref="B3:D10">
    <sortCondition ref="C3:C1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1"/>
  <sheetViews>
    <sheetView tabSelected="1" topLeftCell="A12" workbookViewId="0">
      <selection activeCell="J13" sqref="J13"/>
    </sheetView>
  </sheetViews>
  <sheetFormatPr defaultRowHeight="14.5" x14ac:dyDescent="0.35"/>
  <cols>
    <col min="1" max="1" width="17.08984375" customWidth="1"/>
    <col min="2" max="2" width="44.1796875" customWidth="1"/>
    <col min="3" max="3" width="13" style="12" customWidth="1"/>
    <col min="4" max="4" width="12.26953125" style="12" customWidth="1"/>
  </cols>
  <sheetData>
    <row r="1" spans="1:4" ht="47" x14ac:dyDescent="0.55000000000000004">
      <c r="A1" s="8"/>
      <c r="B1" s="9" t="s">
        <v>66</v>
      </c>
    </row>
    <row r="2" spans="1:4" ht="23.5" x14ac:dyDescent="0.55000000000000004">
      <c r="A2" s="8"/>
      <c r="B2" s="9"/>
    </row>
    <row r="3" spans="1:4" ht="15.5" x14ac:dyDescent="0.35">
      <c r="A3" s="4"/>
      <c r="B3" s="11"/>
      <c r="C3" s="13" t="s">
        <v>21</v>
      </c>
      <c r="D3" s="13" t="s">
        <v>22</v>
      </c>
    </row>
    <row r="4" spans="1:4" ht="15.5" x14ac:dyDescent="0.35">
      <c r="A4" s="10"/>
      <c r="B4" s="8" t="s">
        <v>67</v>
      </c>
    </row>
    <row r="5" spans="1:4" ht="15.5" x14ac:dyDescent="0.35">
      <c r="A5" s="10"/>
      <c r="B5" s="8"/>
    </row>
    <row r="6" spans="1:4" x14ac:dyDescent="0.35">
      <c r="A6">
        <v>1</v>
      </c>
      <c r="B6" t="s">
        <v>14</v>
      </c>
      <c r="C6" s="14">
        <v>0.10076388888888889</v>
      </c>
    </row>
    <row r="7" spans="1:4" x14ac:dyDescent="0.35">
      <c r="A7">
        <v>2</v>
      </c>
      <c r="B7" t="s">
        <v>10</v>
      </c>
      <c r="C7" s="14">
        <v>0.10493055555555557</v>
      </c>
      <c r="D7" s="14">
        <f>C7-$C$6</f>
        <v>4.1666666666666796E-3</v>
      </c>
    </row>
    <row r="8" spans="1:4" x14ac:dyDescent="0.35">
      <c r="A8">
        <v>3</v>
      </c>
      <c r="B8" t="s">
        <v>18</v>
      </c>
      <c r="C8" s="14">
        <v>0.11527777777777777</v>
      </c>
      <c r="D8" s="14">
        <f t="shared" ref="D8:D13" si="0">C8-$C$6</f>
        <v>1.4513888888888882E-2</v>
      </c>
    </row>
    <row r="9" spans="1:4" x14ac:dyDescent="0.35">
      <c r="A9">
        <v>4</v>
      </c>
      <c r="B9" t="s">
        <v>50</v>
      </c>
      <c r="C9" s="14">
        <v>0.11793981481481482</v>
      </c>
      <c r="D9" s="14">
        <f t="shared" si="0"/>
        <v>1.7175925925925928E-2</v>
      </c>
    </row>
    <row r="10" spans="1:4" x14ac:dyDescent="0.35">
      <c r="A10">
        <v>5</v>
      </c>
      <c r="B10" t="s">
        <v>12</v>
      </c>
      <c r="C10" s="14">
        <v>0.12174768518518519</v>
      </c>
      <c r="D10" s="14">
        <f t="shared" si="0"/>
        <v>2.0983796296296306E-2</v>
      </c>
    </row>
    <row r="11" spans="1:4" x14ac:dyDescent="0.35">
      <c r="A11">
        <v>6</v>
      </c>
      <c r="B11" t="s">
        <v>13</v>
      </c>
      <c r="C11" s="14">
        <v>0.13483796296296297</v>
      </c>
      <c r="D11" s="14">
        <f t="shared" si="0"/>
        <v>3.4074074074074076E-2</v>
      </c>
    </row>
    <row r="12" spans="1:4" x14ac:dyDescent="0.35">
      <c r="A12">
        <v>7</v>
      </c>
      <c r="B12" t="s">
        <v>17</v>
      </c>
      <c r="C12" s="14">
        <v>0.13486111111111113</v>
      </c>
      <c r="D12" s="14">
        <f t="shared" si="0"/>
        <v>3.4097222222222237E-2</v>
      </c>
    </row>
    <row r="13" spans="1:4" x14ac:dyDescent="0.35">
      <c r="A13">
        <v>8</v>
      </c>
      <c r="B13" t="s">
        <v>15</v>
      </c>
      <c r="C13" s="14">
        <v>0.14075231481481482</v>
      </c>
      <c r="D13" s="14">
        <f t="shared" si="0"/>
        <v>3.9988425925925927E-2</v>
      </c>
    </row>
    <row r="14" spans="1:4" x14ac:dyDescent="0.35">
      <c r="B14" t="s">
        <v>63</v>
      </c>
      <c r="C14" s="12" t="s">
        <v>71</v>
      </c>
    </row>
    <row r="15" spans="1:4" x14ac:dyDescent="0.35">
      <c r="C15" s="14"/>
    </row>
    <row r="16" spans="1:4" x14ac:dyDescent="0.35">
      <c r="C16" s="14"/>
      <c r="D16" s="14"/>
    </row>
    <row r="17" spans="1:8" ht="15.5" x14ac:dyDescent="0.35">
      <c r="A17" s="4"/>
      <c r="B17" s="8" t="s">
        <v>68</v>
      </c>
    </row>
    <row r="18" spans="1:8" x14ac:dyDescent="0.35">
      <c r="C18" s="12" t="s">
        <v>21</v>
      </c>
      <c r="D18" s="12" t="s">
        <v>22</v>
      </c>
    </row>
    <row r="21" spans="1:8" ht="15.5" x14ac:dyDescent="0.35">
      <c r="A21" s="4"/>
      <c r="B21" s="8" t="s">
        <v>69</v>
      </c>
      <c r="H21" s="1"/>
    </row>
    <row r="22" spans="1:8" x14ac:dyDescent="0.35">
      <c r="C22" s="12" t="s">
        <v>21</v>
      </c>
      <c r="D22" s="12" t="s">
        <v>22</v>
      </c>
      <c r="H22" s="1"/>
    </row>
    <row r="23" spans="1:8" x14ac:dyDescent="0.35">
      <c r="A23">
        <v>1</v>
      </c>
      <c r="B23" t="s">
        <v>40</v>
      </c>
      <c r="C23" s="14">
        <v>6.4803240740740745E-2</v>
      </c>
      <c r="H23" s="1"/>
    </row>
    <row r="24" spans="1:8" x14ac:dyDescent="0.35">
      <c r="A24">
        <v>2</v>
      </c>
      <c r="B24" t="s">
        <v>65</v>
      </c>
      <c r="C24" s="14">
        <v>6.5787037037037033E-2</v>
      </c>
      <c r="D24" s="14">
        <f>C24-$C$23</f>
        <v>9.8379629629628818E-4</v>
      </c>
      <c r="H24" s="1"/>
    </row>
    <row r="25" spans="1:8" x14ac:dyDescent="0.35">
      <c r="A25">
        <v>3</v>
      </c>
      <c r="B25" t="s">
        <v>64</v>
      </c>
      <c r="C25" s="14">
        <v>9.1273148148148145E-2</v>
      </c>
      <c r="D25" s="14">
        <f>C25-$C$23</f>
        <v>2.64699074074074E-2</v>
      </c>
      <c r="H25" s="1"/>
    </row>
    <row r="28" spans="1:8" ht="15.5" x14ac:dyDescent="0.35">
      <c r="A28" s="4"/>
      <c r="B28" s="8" t="s">
        <v>70</v>
      </c>
    </row>
    <row r="29" spans="1:8" x14ac:dyDescent="0.35">
      <c r="C29" s="12" t="s">
        <v>21</v>
      </c>
      <c r="D29" s="12" t="s">
        <v>22</v>
      </c>
    </row>
    <row r="30" spans="1:8" x14ac:dyDescent="0.35">
      <c r="A30">
        <v>1</v>
      </c>
      <c r="B30" t="s">
        <v>45</v>
      </c>
      <c r="C30" s="14">
        <v>6.6643518518518519E-2</v>
      </c>
    </row>
    <row r="31" spans="1:8" x14ac:dyDescent="0.35">
      <c r="A31">
        <v>2</v>
      </c>
      <c r="B31" t="s">
        <v>62</v>
      </c>
      <c r="C31" s="14">
        <v>6.880787037037038E-2</v>
      </c>
      <c r="D31" s="14">
        <f>C31-C30</f>
        <v>2.1643518518518617E-3</v>
      </c>
    </row>
  </sheetData>
  <sortState xmlns:xlrd2="http://schemas.microsoft.com/office/spreadsheetml/2017/richdata2" ref="B23:C25">
    <sortCondition ref="C23:C25"/>
  </sortState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4"/>
  <sheetViews>
    <sheetView topLeftCell="A7" workbookViewId="0">
      <selection activeCell="J33" sqref="J33"/>
    </sheetView>
  </sheetViews>
  <sheetFormatPr defaultRowHeight="14.5" x14ac:dyDescent="0.35"/>
  <cols>
    <col min="2" max="2" width="23.08984375" bestFit="1" customWidth="1"/>
    <col min="3" max="3" width="2.6328125" customWidth="1"/>
    <col min="4" max="11" width="12.81640625" customWidth="1"/>
  </cols>
  <sheetData>
    <row r="1" spans="1:12" ht="21" x14ac:dyDescent="0.5">
      <c r="A1" s="7" t="s">
        <v>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x14ac:dyDescent="0.35">
      <c r="A2" t="s">
        <v>57</v>
      </c>
      <c r="B2" t="s">
        <v>20</v>
      </c>
      <c r="D2" t="s">
        <v>0</v>
      </c>
      <c r="E2" t="s">
        <v>1</v>
      </c>
      <c r="F2" t="s">
        <v>26</v>
      </c>
      <c r="G2" t="s">
        <v>3</v>
      </c>
      <c r="H2" t="s">
        <v>60</v>
      </c>
      <c r="I2" t="s">
        <v>27</v>
      </c>
      <c r="J2" t="s">
        <v>61</v>
      </c>
      <c r="K2" t="s">
        <v>59</v>
      </c>
      <c r="L2" t="s">
        <v>58</v>
      </c>
    </row>
    <row r="3" spans="1:12" x14ac:dyDescent="0.35">
      <c r="A3">
        <v>1</v>
      </c>
      <c r="B3" t="s">
        <v>14</v>
      </c>
      <c r="D3" s="3">
        <f>VLOOKUP(B3,'DM kort'!$B$3:$C$109,2,FALSE)</f>
        <v>2.011574074074074E-2</v>
      </c>
      <c r="E3" s="3">
        <f>VLOOKUP(B3,'DM skiathlon'!$B$3:$C$102,2,FALSE)</f>
        <v>4.0567129629629627E-2</v>
      </c>
      <c r="F3" s="3">
        <f>VLOOKUP(B3,'DM lang'!$B$4:$C$101,2,FALSE)</f>
        <v>0.10592592592592592</v>
      </c>
      <c r="G3" s="3">
        <f>VLOOKUP(B3,Vasa!$B$3:$C$16,2,FALSE)</f>
        <v>0.19072916666666664</v>
      </c>
      <c r="H3" s="3"/>
      <c r="I3" s="3">
        <f>VLOOKUP(B3,Birken!$B$6:$C$20,2,FALSE)</f>
        <v>0.10076388888888889</v>
      </c>
      <c r="J3" s="3"/>
      <c r="K3" s="3">
        <f t="shared" ref="K3:K36" si="0">SUM(D3:J3)</f>
        <v>0.45810185185185182</v>
      </c>
      <c r="L3">
        <f t="shared" ref="L3:L36" si="1">COUNT(D3:I3)</f>
        <v>5</v>
      </c>
    </row>
    <row r="4" spans="1:12" x14ac:dyDescent="0.35">
      <c r="A4">
        <v>2</v>
      </c>
      <c r="B4" t="s">
        <v>18</v>
      </c>
      <c r="D4" s="3">
        <f>VLOOKUP(B4,'DM kort'!$B$3:$C$109,2,FALSE)</f>
        <v>2.3113425925925926E-2</v>
      </c>
      <c r="E4" s="3">
        <f>VLOOKUP(B4,'DM skiathlon'!$B$3:$C$102,2,FALSE)</f>
        <v>5.3819444444444448E-2</v>
      </c>
      <c r="F4" s="3">
        <f>VLOOKUP(B4,'DM lang'!$B$4:$C$101,2,FALSE)</f>
        <v>0.12231481481481482</v>
      </c>
      <c r="G4" s="3">
        <f>VLOOKUP(B4,Vasa!$B$3:$C$16,2,FALSE)</f>
        <v>0.24740740740740741</v>
      </c>
      <c r="H4" s="3"/>
      <c r="I4" s="3">
        <f>VLOOKUP(B4,Birken!$B$6:$C$20,2,FALSE)</f>
        <v>0.11527777777777777</v>
      </c>
      <c r="J4" s="3"/>
      <c r="K4" s="3">
        <f t="shared" si="0"/>
        <v>0.56193287037037043</v>
      </c>
      <c r="L4">
        <f t="shared" si="1"/>
        <v>5</v>
      </c>
    </row>
    <row r="5" spans="1:12" x14ac:dyDescent="0.35">
      <c r="A5">
        <v>3</v>
      </c>
      <c r="B5" t="s">
        <v>12</v>
      </c>
      <c r="D5" s="3">
        <f>VLOOKUP(B5,'DM kort'!$B$3:$C$109,2,FALSE)</f>
        <v>2.1840277777777778E-2</v>
      </c>
      <c r="E5" s="3">
        <f>VLOOKUP(B5,'DM skiathlon'!$B$3:$C$102,2,FALSE)</f>
        <v>4.7453703703703699E-2</v>
      </c>
      <c r="F5" s="3">
        <f>VLOOKUP(B5,'DM lang'!$B$4:$C$101,2,FALSE)</f>
        <v>0.12871527777777778</v>
      </c>
      <c r="G5" s="3">
        <f>VLOOKUP(B5,Vasa!$B$3:$C$16,2,FALSE)</f>
        <v>0.25685185185185183</v>
      </c>
      <c r="H5" s="3"/>
      <c r="I5" s="3">
        <f>VLOOKUP(B5,Birken!$B$6:$C$20,2,FALSE)</f>
        <v>0.12174768518518519</v>
      </c>
      <c r="J5" s="3"/>
      <c r="K5" s="3">
        <f t="shared" si="0"/>
        <v>0.57660879629629624</v>
      </c>
      <c r="L5">
        <f t="shared" si="1"/>
        <v>5</v>
      </c>
    </row>
    <row r="6" spans="1:12" x14ac:dyDescent="0.35">
      <c r="A6">
        <v>4</v>
      </c>
      <c r="B6" t="s">
        <v>10</v>
      </c>
      <c r="D6" s="3">
        <f>VLOOKUP(B6,'DM kort'!$B$3:$C$109,2,FALSE)</f>
        <v>1.9780092592592592E-2</v>
      </c>
      <c r="E6" s="3">
        <f>VLOOKUP(B6,'DM skiathlon'!$B$3:$C$102,2,FALSE)</f>
        <v>4.0983796296296296E-2</v>
      </c>
      <c r="F6" s="3">
        <f>VLOOKUP(B6,'DM lang'!$B$4:$C$101,2,FALSE)</f>
        <v>0.10033564814814815</v>
      </c>
      <c r="G6" s="3"/>
      <c r="H6" s="3">
        <f>VLOOKUP(B6,Vasa!$B$19:$C$29,2,FALSE)</f>
        <v>8.8402777777777775E-2</v>
      </c>
      <c r="I6" s="3">
        <f>VLOOKUP(B6,Birken!$B$6:$C$20,2,FALSE)</f>
        <v>0.10493055555555557</v>
      </c>
      <c r="J6" s="3"/>
      <c r="K6" s="3">
        <f t="shared" si="0"/>
        <v>0.35443287037037036</v>
      </c>
      <c r="L6">
        <f t="shared" si="1"/>
        <v>5</v>
      </c>
    </row>
    <row r="7" spans="1:12" x14ac:dyDescent="0.35">
      <c r="A7">
        <v>5</v>
      </c>
      <c r="B7" t="s">
        <v>50</v>
      </c>
      <c r="D7" s="3">
        <f>VLOOKUP(B7,'DM kort'!$B$3:$C$109,2,FALSE)</f>
        <v>2.1307870370370369E-2</v>
      </c>
      <c r="E7" s="3">
        <f>VLOOKUP(B7,'DM skiathlon'!$B$3:$C$102,2,FALSE)</f>
        <v>4.6365740740740742E-2</v>
      </c>
      <c r="F7" s="3">
        <f>VLOOKUP(B7,'DM lang'!$B$4:$C$101,2,FALSE)</f>
        <v>0.12481481481481482</v>
      </c>
      <c r="G7" s="3"/>
      <c r="H7" s="3"/>
      <c r="I7" s="3">
        <f>VLOOKUP(B7,Birken!$B$6:$C$20,2,FALSE)</f>
        <v>0.11793981481481482</v>
      </c>
      <c r="J7" s="3"/>
      <c r="K7" s="3">
        <f t="shared" si="0"/>
        <v>0.31042824074074077</v>
      </c>
      <c r="L7">
        <f t="shared" si="1"/>
        <v>4</v>
      </c>
    </row>
    <row r="8" spans="1:12" x14ac:dyDescent="0.35">
      <c r="A8">
        <v>6</v>
      </c>
      <c r="B8" t="s">
        <v>15</v>
      </c>
      <c r="D8" s="3"/>
      <c r="E8" s="3"/>
      <c r="F8" s="3">
        <f>VLOOKUP(B8,'DM lang'!$B$4:$C$101,2,FALSE)</f>
        <v>0.18613425925925928</v>
      </c>
      <c r="G8" s="3">
        <f>VLOOKUP(B8,Vasa!$B$3:$C$16,2,FALSE)</f>
        <v>0.24811342592592592</v>
      </c>
      <c r="H8" s="3"/>
      <c r="I8" s="3">
        <f>VLOOKUP(B8,Birken!$B$6:$C$20,2,FALSE)</f>
        <v>0.14075231481481482</v>
      </c>
      <c r="J8" s="3"/>
      <c r="K8" s="3">
        <f t="shared" si="0"/>
        <v>0.57499999999999996</v>
      </c>
      <c r="L8">
        <f t="shared" si="1"/>
        <v>3</v>
      </c>
    </row>
    <row r="9" spans="1:12" x14ac:dyDescent="0.35">
      <c r="A9">
        <v>7</v>
      </c>
      <c r="B9" t="s">
        <v>51</v>
      </c>
      <c r="D9" s="3">
        <f>VLOOKUP(B9,'DM kort'!$B$3:$C$109,2,FALSE)</f>
        <v>2.9629629629629627E-2</v>
      </c>
      <c r="E9" s="3">
        <f>VLOOKUP(B9,'DM skiathlon'!$B$3:$C$102,2,FALSE)</f>
        <v>6.0717592592592594E-2</v>
      </c>
      <c r="F9" s="3">
        <f>VLOOKUP(B9,'DM lang'!$B$4:$C$101,2,FALSE)</f>
        <v>0.15464120370370371</v>
      </c>
      <c r="G9" s="3"/>
      <c r="H9" s="3"/>
      <c r="I9" s="3"/>
      <c r="J9" s="3"/>
      <c r="K9" s="3">
        <f t="shared" si="0"/>
        <v>0.24498842592592593</v>
      </c>
      <c r="L9">
        <f t="shared" si="1"/>
        <v>3</v>
      </c>
    </row>
    <row r="10" spans="1:12" x14ac:dyDescent="0.35">
      <c r="A10">
        <v>8</v>
      </c>
      <c r="B10" t="s">
        <v>17</v>
      </c>
      <c r="D10" s="3"/>
      <c r="E10" s="3"/>
      <c r="F10" s="3"/>
      <c r="G10" s="3">
        <f>VLOOKUP(B10,Vasa!$B$3:$C$16,2,FALSE)</f>
        <v>0.24688657407407408</v>
      </c>
      <c r="H10" s="3"/>
      <c r="I10" s="3">
        <f>VLOOKUP(B10,Birken!$B$6:$C$20,2,FALSE)</f>
        <v>0.13486111111111113</v>
      </c>
      <c r="J10" s="3"/>
      <c r="K10" s="3">
        <f t="shared" si="0"/>
        <v>0.3817476851851852</v>
      </c>
      <c r="L10">
        <f t="shared" si="1"/>
        <v>2</v>
      </c>
    </row>
    <row r="11" spans="1:12" x14ac:dyDescent="0.35">
      <c r="A11">
        <v>9</v>
      </c>
      <c r="B11" t="s">
        <v>13</v>
      </c>
      <c r="D11" s="3"/>
      <c r="E11" s="3"/>
      <c r="F11" s="3"/>
      <c r="G11" s="3">
        <f>VLOOKUP(B11,Vasa!$B$3:$C$16,2,FALSE)</f>
        <v>0.26211805555555556</v>
      </c>
      <c r="H11" s="3"/>
      <c r="I11" s="3">
        <f>VLOOKUP(B11,Birken!$B$6:$C$20,2,FALSE)</f>
        <v>0.13483796296296297</v>
      </c>
      <c r="J11" s="3"/>
      <c r="K11" s="3">
        <f t="shared" si="0"/>
        <v>0.39695601851851853</v>
      </c>
      <c r="L11">
        <f t="shared" si="1"/>
        <v>2</v>
      </c>
    </row>
    <row r="12" spans="1:12" x14ac:dyDescent="0.35">
      <c r="A12">
        <v>10</v>
      </c>
      <c r="B12" t="s">
        <v>16</v>
      </c>
      <c r="D12" s="3">
        <f>VLOOKUP(B12,'DM kort'!$B$3:$C$109,2,FALSE)</f>
        <v>3.3263888888888891E-2</v>
      </c>
      <c r="E12" s="3"/>
      <c r="F12" s="3"/>
      <c r="G12" s="3">
        <f>VLOOKUP(B12,Vasa!$B$3:$C$16,2,FALSE)</f>
        <v>0.29822916666666666</v>
      </c>
      <c r="H12" s="3"/>
      <c r="I12" s="3"/>
      <c r="J12" s="3"/>
      <c r="K12" s="3">
        <f t="shared" si="0"/>
        <v>0.33149305555555553</v>
      </c>
      <c r="L12">
        <f t="shared" si="1"/>
        <v>2</v>
      </c>
    </row>
    <row r="13" spans="1:12" x14ac:dyDescent="0.35">
      <c r="A13">
        <v>11</v>
      </c>
      <c r="B13" t="s">
        <v>46</v>
      </c>
      <c r="D13" s="3">
        <f>VLOOKUP(B13,'DM kort'!$B$3:$C$109,2,FALSE)</f>
        <v>2.074074074074074E-2</v>
      </c>
      <c r="E13" s="3">
        <f>VLOOKUP(B13,'DM skiathlon'!$B$3:$C$102,2,FALSE)</f>
        <v>4.4016203703703703E-2</v>
      </c>
      <c r="F13" s="3"/>
      <c r="G13" s="3"/>
      <c r="H13" s="3"/>
      <c r="I13" s="3"/>
      <c r="J13" s="3"/>
      <c r="K13" s="3">
        <f t="shared" si="0"/>
        <v>6.4756944444444436E-2</v>
      </c>
      <c r="L13">
        <f t="shared" si="1"/>
        <v>2</v>
      </c>
    </row>
    <row r="14" spans="1:12" x14ac:dyDescent="0.35">
      <c r="A14">
        <v>12</v>
      </c>
      <c r="B14" t="s">
        <v>52</v>
      </c>
      <c r="D14" s="3">
        <f>VLOOKUP(B14,'DM kort'!$B$3:$C$109,2,FALSE)</f>
        <v>2.3472222222222217E-2</v>
      </c>
      <c r="E14" s="3">
        <f>VLOOKUP(B14,'DM skiathlon'!$B$3:$C$102,2,FALSE)</f>
        <v>5.347222222222222E-2</v>
      </c>
      <c r="F14" s="3"/>
      <c r="G14" s="3"/>
      <c r="H14" s="3"/>
      <c r="I14" s="3"/>
      <c r="J14" s="3"/>
      <c r="K14" s="3">
        <f t="shared" si="0"/>
        <v>7.694444444444444E-2</v>
      </c>
      <c r="L14">
        <f t="shared" si="1"/>
        <v>2</v>
      </c>
    </row>
    <row r="15" spans="1:12" x14ac:dyDescent="0.35">
      <c r="A15">
        <v>13</v>
      </c>
      <c r="B15" t="s">
        <v>54</v>
      </c>
      <c r="D15" s="3">
        <f>VLOOKUP(B15,'DM kort'!$B$3:$C$109,2,FALSE)</f>
        <v>2.4560185185185185E-2</v>
      </c>
      <c r="E15" s="3">
        <f>VLOOKUP(B15,'DM skiathlon'!$B$3:$C$102,2,FALSE)</f>
        <v>5.2997685185185182E-2</v>
      </c>
      <c r="F15" s="3"/>
      <c r="G15" s="3"/>
      <c r="H15" s="3"/>
      <c r="I15" s="3"/>
      <c r="J15" s="3"/>
      <c r="K15" s="3">
        <f t="shared" si="0"/>
        <v>7.7557870370370374E-2</v>
      </c>
      <c r="L15">
        <f t="shared" si="1"/>
        <v>2</v>
      </c>
    </row>
    <row r="16" spans="1:12" x14ac:dyDescent="0.35">
      <c r="A16">
        <v>14</v>
      </c>
      <c r="B16" t="s">
        <v>47</v>
      </c>
      <c r="D16" s="3">
        <f>VLOOKUP(B16,'DM kort'!$B$3:$C$109,2,FALSE)</f>
        <v>2.7245370370370368E-2</v>
      </c>
      <c r="E16" s="3">
        <f>VLOOKUP(B16,'DM skiathlon'!$B$3:$C$102,2,FALSE)</f>
        <v>5.2094907407407409E-2</v>
      </c>
      <c r="F16" s="3"/>
      <c r="G16" s="3"/>
      <c r="H16" s="3"/>
      <c r="I16" s="3"/>
      <c r="J16" s="3"/>
      <c r="K16" s="3">
        <f t="shared" si="0"/>
        <v>7.9340277777777773E-2</v>
      </c>
      <c r="L16">
        <f t="shared" si="1"/>
        <v>2</v>
      </c>
    </row>
    <row r="17" spans="1:12" x14ac:dyDescent="0.35">
      <c r="A17">
        <v>15</v>
      </c>
      <c r="B17" t="s">
        <v>42</v>
      </c>
      <c r="D17" s="3">
        <f>VLOOKUP(B17,'DM kort'!$B$3:$C$109,2,FALSE)</f>
        <v>2.4641203703703703E-2</v>
      </c>
      <c r="E17" s="3">
        <f>VLOOKUP(B17,'DM skiathlon'!$B$3:$C$102,2,FALSE)</f>
        <v>5.5219907407407405E-2</v>
      </c>
      <c r="F17" s="3"/>
      <c r="G17" s="3"/>
      <c r="H17" s="3"/>
      <c r="I17" s="3"/>
      <c r="J17" s="3"/>
      <c r="K17" s="3">
        <f t="shared" si="0"/>
        <v>7.9861111111111105E-2</v>
      </c>
      <c r="L17">
        <f t="shared" si="1"/>
        <v>2</v>
      </c>
    </row>
    <row r="18" spans="1:12" x14ac:dyDescent="0.35">
      <c r="A18">
        <v>16</v>
      </c>
      <c r="B18" t="s">
        <v>56</v>
      </c>
      <c r="D18" s="3">
        <f>VLOOKUP(B18,'DM kort'!$B$3:$C$109,2,FALSE)</f>
        <v>2.0914351851851851E-2</v>
      </c>
      <c r="E18" s="3"/>
      <c r="F18" s="3">
        <f>VLOOKUP(B18,'DM lang'!$B$4:$C$101,2,FALSE)</f>
        <v>0.11812499999999999</v>
      </c>
      <c r="G18" s="3"/>
      <c r="H18" s="3"/>
      <c r="I18" s="3"/>
      <c r="J18" s="3"/>
      <c r="K18" s="3">
        <f t="shared" si="0"/>
        <v>0.13903935185185184</v>
      </c>
      <c r="L18">
        <f t="shared" si="1"/>
        <v>2</v>
      </c>
    </row>
    <row r="19" spans="1:12" x14ac:dyDescent="0.35">
      <c r="A19">
        <v>17</v>
      </c>
      <c r="B19" t="s">
        <v>45</v>
      </c>
      <c r="D19" s="3">
        <f>VLOOKUP(B19,'DM kort'!$B$3:$C$109,2,FALSE)</f>
        <v>2.4675925925925924E-2</v>
      </c>
      <c r="E19" s="3">
        <f>VLOOKUP(B19,'DM skiathlon'!$B$3:$C$102,2,FALSE)</f>
        <v>5.3749999999999999E-2</v>
      </c>
      <c r="F19" s="3"/>
      <c r="G19" s="3"/>
      <c r="H19" s="3"/>
      <c r="I19" s="3"/>
      <c r="J19" s="3">
        <f>VLOOKUP(B19,Birken!$B$23:$C$31,2,FALSE)</f>
        <v>6.6643518518518519E-2</v>
      </c>
      <c r="K19" s="3">
        <f t="shared" si="0"/>
        <v>0.14506944444444445</v>
      </c>
      <c r="L19">
        <f t="shared" si="1"/>
        <v>2</v>
      </c>
    </row>
    <row r="20" spans="1:12" x14ac:dyDescent="0.35">
      <c r="A20">
        <v>18</v>
      </c>
      <c r="B20" t="s">
        <v>23</v>
      </c>
      <c r="D20" s="3"/>
      <c r="E20" s="3"/>
      <c r="F20" s="3">
        <f>VLOOKUP(B20,'DM lang'!$B$4:$C$101,2,FALSE)</f>
        <v>9.662037037037037E-2</v>
      </c>
      <c r="G20" s="3"/>
      <c r="H20" s="3">
        <f>VLOOKUP(B20,Vasa!$B$19:$C$29,2,FALSE)</f>
        <v>0.13935185185185187</v>
      </c>
      <c r="I20" s="3"/>
      <c r="J20" s="3"/>
      <c r="K20" s="3">
        <f t="shared" si="0"/>
        <v>0.23597222222222225</v>
      </c>
      <c r="L20">
        <f t="shared" si="1"/>
        <v>2</v>
      </c>
    </row>
    <row r="21" spans="1:12" x14ac:dyDescent="0.35">
      <c r="A21">
        <v>19</v>
      </c>
      <c r="B21" t="s">
        <v>28</v>
      </c>
      <c r="D21" s="3"/>
      <c r="E21" s="3"/>
      <c r="F21" s="3"/>
      <c r="G21" s="3">
        <f>VLOOKUP(B21,Vasa!$B$3:$C$16,2,FALSE)</f>
        <v>0.27988425925925925</v>
      </c>
      <c r="H21" s="3"/>
      <c r="I21" s="3"/>
      <c r="J21" s="3"/>
      <c r="K21" s="3">
        <f t="shared" si="0"/>
        <v>0.27988425925925925</v>
      </c>
      <c r="L21">
        <f t="shared" si="1"/>
        <v>1</v>
      </c>
    </row>
    <row r="22" spans="1:12" x14ac:dyDescent="0.35">
      <c r="A22">
        <v>20</v>
      </c>
      <c r="B22" t="s">
        <v>48</v>
      </c>
      <c r="D22" s="3">
        <f>VLOOKUP(B22,'DM kort'!$B$3:$C$109,2,FALSE)</f>
        <v>1.9085648148148147E-2</v>
      </c>
      <c r="E22" s="3"/>
      <c r="F22" s="3"/>
      <c r="G22" s="3"/>
      <c r="H22" s="3"/>
      <c r="I22" s="3"/>
      <c r="J22" s="3"/>
      <c r="K22" s="3">
        <f t="shared" si="0"/>
        <v>1.9085648148148147E-2</v>
      </c>
      <c r="L22">
        <f t="shared" si="1"/>
        <v>1</v>
      </c>
    </row>
    <row r="23" spans="1:12" x14ac:dyDescent="0.35">
      <c r="A23">
        <v>21</v>
      </c>
      <c r="B23" t="s">
        <v>55</v>
      </c>
      <c r="D23" s="3">
        <f>VLOOKUP(B23,'DM kort'!$B$3:$C$109,2,FALSE)</f>
        <v>2.3935185185185184E-2</v>
      </c>
      <c r="E23" s="3"/>
      <c r="F23" s="3"/>
      <c r="G23" s="3"/>
      <c r="H23" s="3"/>
      <c r="I23" s="3"/>
      <c r="J23" s="3"/>
      <c r="K23" s="3">
        <f t="shared" si="0"/>
        <v>2.3935185185185184E-2</v>
      </c>
      <c r="L23">
        <f t="shared" si="1"/>
        <v>1</v>
      </c>
    </row>
    <row r="24" spans="1:12" x14ac:dyDescent="0.35">
      <c r="A24">
        <v>22</v>
      </c>
      <c r="B24" t="s">
        <v>44</v>
      </c>
      <c r="D24" s="3">
        <f>VLOOKUP(B24,'DM kort'!$B$3:$C$109,2,FALSE)</f>
        <v>2.5810185185185183E-2</v>
      </c>
      <c r="E24" s="3"/>
      <c r="F24" s="3"/>
      <c r="G24" s="3"/>
      <c r="H24" s="3"/>
      <c r="I24" s="3"/>
      <c r="J24" s="3"/>
      <c r="K24" s="3">
        <f t="shared" si="0"/>
        <v>2.5810185185185183E-2</v>
      </c>
      <c r="L24">
        <f t="shared" si="1"/>
        <v>1</v>
      </c>
    </row>
    <row r="25" spans="1:12" x14ac:dyDescent="0.35">
      <c r="A25">
        <v>23</v>
      </c>
      <c r="B25" t="s">
        <v>43</v>
      </c>
      <c r="D25" s="3">
        <f>VLOOKUP(B25,'DM kort'!$B$3:$C$109,2,FALSE)</f>
        <v>4.5370370370370366E-2</v>
      </c>
      <c r="E25" s="3"/>
      <c r="F25" s="3"/>
      <c r="G25" s="3"/>
      <c r="H25" s="3"/>
      <c r="I25" s="3"/>
      <c r="J25" s="3"/>
      <c r="K25" s="3">
        <f t="shared" si="0"/>
        <v>4.5370370370370366E-2</v>
      </c>
      <c r="L25">
        <f t="shared" si="1"/>
        <v>1</v>
      </c>
    </row>
    <row r="26" spans="1:12" x14ac:dyDescent="0.35">
      <c r="A26">
        <v>24</v>
      </c>
      <c r="B26" t="s">
        <v>49</v>
      </c>
      <c r="D26" s="3">
        <f>VLOOKUP(B26,'DM kort'!$B$3:$C$109,2,FALSE)</f>
        <v>4.5578703703703705E-2</v>
      </c>
      <c r="E26" s="3"/>
      <c r="F26" s="3"/>
      <c r="G26" s="3"/>
      <c r="H26" s="3"/>
      <c r="I26" s="3"/>
      <c r="J26" s="3"/>
      <c r="K26" s="3">
        <f t="shared" si="0"/>
        <v>4.5578703703703705E-2</v>
      </c>
      <c r="L26">
        <f t="shared" si="1"/>
        <v>1</v>
      </c>
    </row>
    <row r="27" spans="1:12" x14ac:dyDescent="0.35">
      <c r="A27">
        <v>25</v>
      </c>
      <c r="B27" t="s">
        <v>53</v>
      </c>
      <c r="D27" s="3">
        <f>VLOOKUP(B27,'DM kort'!$B$3:$C$109,2,FALSE)</f>
        <v>4.6134259259259264E-2</v>
      </c>
      <c r="E27" s="3"/>
      <c r="F27" s="3"/>
      <c r="G27" s="3"/>
      <c r="H27" s="3"/>
      <c r="I27" s="3"/>
      <c r="J27" s="3"/>
      <c r="K27" s="3">
        <f t="shared" si="0"/>
        <v>4.6134259259259264E-2</v>
      </c>
      <c r="L27">
        <f t="shared" si="1"/>
        <v>1</v>
      </c>
    </row>
    <row r="28" spans="1:12" x14ac:dyDescent="0.35">
      <c r="A28">
        <v>26</v>
      </c>
      <c r="B28" t="s">
        <v>41</v>
      </c>
      <c r="D28" s="3"/>
      <c r="E28" s="3"/>
      <c r="F28" s="3">
        <f>VLOOKUP(B28,'DM lang'!$B$4:$C$101,2,FALSE)</f>
        <v>9.662037037037037E-2</v>
      </c>
      <c r="G28" s="3"/>
      <c r="H28" s="3"/>
      <c r="I28" s="3"/>
      <c r="J28" s="3"/>
      <c r="K28" s="3">
        <f t="shared" si="0"/>
        <v>9.662037037037037E-2</v>
      </c>
      <c r="L28">
        <f t="shared" si="1"/>
        <v>1</v>
      </c>
    </row>
    <row r="29" spans="1:12" x14ac:dyDescent="0.35">
      <c r="A29">
        <v>27</v>
      </c>
      <c r="B29" t="s">
        <v>9</v>
      </c>
      <c r="D29" s="3"/>
      <c r="E29" s="3"/>
      <c r="F29" s="3"/>
      <c r="G29" s="3"/>
      <c r="H29" s="3">
        <f>VLOOKUP(B29,Vasa!$B$19:$C$29,2,FALSE)</f>
        <v>0.13381944444444444</v>
      </c>
      <c r="I29" s="3"/>
      <c r="J29" s="3"/>
      <c r="K29" s="3">
        <f t="shared" si="0"/>
        <v>0.13381944444444444</v>
      </c>
      <c r="L29">
        <f t="shared" si="1"/>
        <v>1</v>
      </c>
    </row>
    <row r="30" spans="1:12" x14ac:dyDescent="0.35">
      <c r="A30">
        <v>28</v>
      </c>
      <c r="B30" t="s">
        <v>24</v>
      </c>
      <c r="D30" s="3"/>
      <c r="E30" s="3"/>
      <c r="F30" s="3"/>
      <c r="G30" s="3"/>
      <c r="H30" s="3">
        <f>VLOOKUP(B30,Vasa!$B$19:$C$29,2,FALSE)</f>
        <v>0.13935185185185187</v>
      </c>
      <c r="I30" s="3"/>
      <c r="J30" s="3"/>
      <c r="K30" s="3">
        <f t="shared" si="0"/>
        <v>0.13935185185185187</v>
      </c>
      <c r="L30">
        <f t="shared" si="1"/>
        <v>1</v>
      </c>
    </row>
    <row r="31" spans="1:12" x14ac:dyDescent="0.35">
      <c r="A31">
        <v>29</v>
      </c>
      <c r="B31" t="s">
        <v>8</v>
      </c>
      <c r="D31" s="3"/>
      <c r="E31" s="3"/>
      <c r="F31" s="3"/>
      <c r="G31" s="3"/>
      <c r="H31" s="3">
        <f>VLOOKUP(B31,Vasa!$B$19:$C$29,2,FALSE)</f>
        <v>0.14701388888888889</v>
      </c>
      <c r="I31" s="3"/>
      <c r="J31" s="3"/>
      <c r="K31" s="3">
        <f t="shared" si="0"/>
        <v>0.14701388888888889</v>
      </c>
      <c r="L31">
        <f t="shared" si="1"/>
        <v>1</v>
      </c>
    </row>
    <row r="32" spans="1:12" x14ac:dyDescent="0.35">
      <c r="A32">
        <v>30</v>
      </c>
      <c r="B32" t="s">
        <v>6</v>
      </c>
      <c r="D32" s="3"/>
      <c r="E32" s="3"/>
      <c r="F32" s="3"/>
      <c r="G32" s="3"/>
      <c r="H32" s="3" t="str">
        <f>VLOOKUP(B32,Vasa!$B$19:$C$29,2,FALSE)</f>
        <v>-</v>
      </c>
      <c r="I32" s="3"/>
      <c r="J32" s="3"/>
      <c r="K32" s="3">
        <f t="shared" si="0"/>
        <v>0</v>
      </c>
      <c r="L32">
        <f t="shared" si="1"/>
        <v>0</v>
      </c>
    </row>
    <row r="33" spans="1:12" x14ac:dyDescent="0.35">
      <c r="A33">
        <v>31</v>
      </c>
      <c r="B33" t="s">
        <v>62</v>
      </c>
      <c r="D33" s="3"/>
      <c r="E33" s="3"/>
      <c r="F33" s="3"/>
      <c r="G33" s="3"/>
      <c r="H33" s="3"/>
      <c r="I33" s="3"/>
      <c r="J33" s="3">
        <f>VLOOKUP(B33,Birken!$B$23:$C$31,2,FALSE)</f>
        <v>6.880787037037038E-2</v>
      </c>
      <c r="K33" s="3">
        <f t="shared" si="0"/>
        <v>6.880787037037038E-2</v>
      </c>
      <c r="L33">
        <f t="shared" si="1"/>
        <v>0</v>
      </c>
    </row>
    <row r="34" spans="1:12" x14ac:dyDescent="0.35">
      <c r="A34">
        <v>32</v>
      </c>
      <c r="B34" t="s">
        <v>40</v>
      </c>
      <c r="D34" s="3"/>
      <c r="E34" s="3"/>
      <c r="F34" s="3"/>
      <c r="G34" s="3"/>
      <c r="H34" s="3" t="str">
        <f>VLOOKUP(B34,Vasa!$B$19:$C$29,2,FALSE)</f>
        <v>-</v>
      </c>
      <c r="I34" s="3"/>
      <c r="J34" s="3">
        <f>VLOOKUP(B34,Birken!$B$23:$C$31,2,FALSE)</f>
        <v>6.4803240740740745E-2</v>
      </c>
      <c r="K34" s="3">
        <f t="shared" si="0"/>
        <v>6.4803240740740745E-2</v>
      </c>
      <c r="L34">
        <f t="shared" si="1"/>
        <v>0</v>
      </c>
    </row>
    <row r="35" spans="1:12" x14ac:dyDescent="0.35">
      <c r="A35">
        <v>33</v>
      </c>
      <c r="B35" t="s">
        <v>65</v>
      </c>
      <c r="D35" s="3"/>
      <c r="E35" s="3"/>
      <c r="F35" s="3"/>
      <c r="G35" s="3"/>
      <c r="H35" s="3"/>
      <c r="I35" s="3"/>
      <c r="J35" s="3">
        <f>VLOOKUP(B35,Birken!$B$23:$C$31,2,FALSE)</f>
        <v>6.5787037037037033E-2</v>
      </c>
      <c r="K35" s="3">
        <f t="shared" si="0"/>
        <v>6.5787037037037033E-2</v>
      </c>
      <c r="L35">
        <f t="shared" si="1"/>
        <v>0</v>
      </c>
    </row>
    <row r="36" spans="1:12" x14ac:dyDescent="0.35">
      <c r="A36">
        <v>34</v>
      </c>
      <c r="B36" t="s">
        <v>64</v>
      </c>
      <c r="D36" s="3"/>
      <c r="E36" s="3"/>
      <c r="F36" s="3"/>
      <c r="G36" s="3"/>
      <c r="H36" s="3"/>
      <c r="I36" s="3"/>
      <c r="J36" s="3">
        <f>VLOOKUP(B36,Birken!$B$23:$C$31,2,FALSE)</f>
        <v>9.1273148148148145E-2</v>
      </c>
      <c r="K36" s="3">
        <f t="shared" si="0"/>
        <v>9.1273148148148145E-2</v>
      </c>
      <c r="L36">
        <f t="shared" si="1"/>
        <v>0</v>
      </c>
    </row>
    <row r="37" spans="1:12" x14ac:dyDescent="0.35">
      <c r="D37" s="3"/>
      <c r="E37" s="3"/>
      <c r="F37" s="3"/>
      <c r="G37" s="3"/>
      <c r="H37" s="3"/>
      <c r="I37" s="3"/>
      <c r="J37" s="3"/>
      <c r="K37" s="3"/>
    </row>
    <row r="38" spans="1:12" x14ac:dyDescent="0.35">
      <c r="D38" s="3"/>
      <c r="E38" s="3"/>
      <c r="F38" s="3"/>
      <c r="G38" s="3"/>
      <c r="H38" s="3"/>
      <c r="I38" s="3"/>
      <c r="J38" s="3"/>
      <c r="K38" s="3"/>
    </row>
    <row r="39" spans="1:12" x14ac:dyDescent="0.35">
      <c r="D39" s="3"/>
      <c r="E39" s="3"/>
      <c r="F39" s="3"/>
      <c r="G39" s="3"/>
      <c r="H39" s="3"/>
      <c r="I39" s="3"/>
      <c r="J39" s="3"/>
      <c r="K39" s="3"/>
    </row>
    <row r="40" spans="1:12" x14ac:dyDescent="0.35">
      <c r="D40" s="3"/>
      <c r="E40" s="3"/>
      <c r="F40" s="3"/>
      <c r="G40" s="3"/>
      <c r="H40" s="3"/>
      <c r="I40" s="3"/>
      <c r="J40" s="3"/>
      <c r="K40" s="3"/>
    </row>
    <row r="41" spans="1:12" x14ac:dyDescent="0.35">
      <c r="D41" s="3"/>
      <c r="E41" s="3"/>
      <c r="F41" s="3"/>
      <c r="G41" s="3"/>
      <c r="H41" s="3"/>
      <c r="I41" s="3"/>
      <c r="J41" s="3"/>
      <c r="K41" s="3"/>
    </row>
    <row r="42" spans="1:12" x14ac:dyDescent="0.35">
      <c r="D42" s="3"/>
      <c r="E42" s="3"/>
      <c r="F42" s="3"/>
      <c r="G42" s="3"/>
      <c r="H42" s="3"/>
      <c r="I42" s="3"/>
      <c r="J42" s="3"/>
      <c r="K42" s="3"/>
    </row>
    <row r="43" spans="1:12" x14ac:dyDescent="0.35">
      <c r="D43" s="3"/>
      <c r="E43" s="3"/>
      <c r="F43" s="3"/>
      <c r="G43" s="3"/>
      <c r="H43" s="3"/>
      <c r="I43" s="3"/>
      <c r="J43" s="3"/>
      <c r="K43" s="3"/>
    </row>
    <row r="44" spans="1:12" x14ac:dyDescent="0.35">
      <c r="D44" s="3"/>
      <c r="E44" s="3"/>
      <c r="F44" s="3"/>
      <c r="G44" s="3"/>
      <c r="H44" s="3"/>
      <c r="I44" s="3"/>
      <c r="J44" s="3"/>
      <c r="K44" s="3"/>
    </row>
    <row r="45" spans="1:12" x14ac:dyDescent="0.35">
      <c r="D45" s="3"/>
      <c r="E45" s="3"/>
      <c r="F45" s="3"/>
      <c r="G45" s="3"/>
      <c r="H45" s="3"/>
      <c r="I45" s="3"/>
      <c r="J45" s="3"/>
      <c r="K45" s="3"/>
    </row>
    <row r="46" spans="1:12" x14ac:dyDescent="0.35">
      <c r="D46" s="3"/>
      <c r="E46" s="3"/>
      <c r="F46" s="3"/>
      <c r="G46" s="3"/>
      <c r="H46" s="3"/>
      <c r="I46" s="3"/>
      <c r="J46" s="3"/>
      <c r="K46" s="3"/>
    </row>
    <row r="47" spans="1:12" x14ac:dyDescent="0.35">
      <c r="D47" s="3"/>
      <c r="E47" s="3"/>
      <c r="F47" s="3"/>
      <c r="G47" s="3"/>
      <c r="H47" s="3"/>
      <c r="I47" s="3"/>
      <c r="J47" s="3"/>
      <c r="K47" s="3"/>
    </row>
    <row r="48" spans="1:12" x14ac:dyDescent="0.35">
      <c r="D48" s="3"/>
      <c r="E48" s="3"/>
      <c r="F48" s="3"/>
      <c r="G48" s="3"/>
      <c r="H48" s="3"/>
      <c r="I48" s="3"/>
      <c r="J48" s="3"/>
      <c r="K48" s="3"/>
    </row>
    <row r="49" spans="4:11" x14ac:dyDescent="0.35">
      <c r="D49" s="3"/>
      <c r="E49" s="3"/>
      <c r="F49" s="3"/>
      <c r="G49" s="3"/>
      <c r="H49" s="3"/>
      <c r="I49" s="3"/>
      <c r="J49" s="3"/>
      <c r="K49" s="3"/>
    </row>
    <row r="50" spans="4:11" x14ac:dyDescent="0.35">
      <c r="D50" s="3"/>
      <c r="E50" s="3"/>
      <c r="F50" s="3"/>
      <c r="G50" s="3"/>
      <c r="H50" s="3"/>
      <c r="I50" s="3"/>
      <c r="J50" s="3"/>
      <c r="K50" s="3"/>
    </row>
    <row r="51" spans="4:11" x14ac:dyDescent="0.35">
      <c r="D51" s="3"/>
      <c r="E51" s="3"/>
      <c r="F51" s="3"/>
      <c r="G51" s="3"/>
      <c r="H51" s="3"/>
      <c r="I51" s="3"/>
      <c r="J51" s="3"/>
      <c r="K51" s="3"/>
    </row>
    <row r="52" spans="4:11" x14ac:dyDescent="0.35">
      <c r="D52" s="3"/>
      <c r="E52" s="3"/>
      <c r="F52" s="3"/>
      <c r="G52" s="3"/>
      <c r="H52" s="3"/>
      <c r="I52" s="3"/>
      <c r="J52" s="3"/>
      <c r="K52" s="3"/>
    </row>
    <row r="53" spans="4:11" x14ac:dyDescent="0.35">
      <c r="D53" s="3"/>
      <c r="E53" s="3"/>
      <c r="F53" s="3"/>
      <c r="G53" s="3"/>
      <c r="H53" s="3"/>
      <c r="I53" s="3"/>
      <c r="J53" s="3"/>
      <c r="K53" s="3"/>
    </row>
    <row r="54" spans="4:11" x14ac:dyDescent="0.35">
      <c r="D54" s="3"/>
      <c r="E54" s="3"/>
      <c r="F54" s="3"/>
      <c r="G54" s="3"/>
      <c r="H54" s="3"/>
      <c r="I54" s="3"/>
      <c r="J54" s="3"/>
      <c r="K54" s="3"/>
    </row>
    <row r="55" spans="4:11" x14ac:dyDescent="0.35">
      <c r="D55" s="3"/>
      <c r="E55" s="3"/>
      <c r="F55" s="3"/>
      <c r="G55" s="3"/>
      <c r="H55" s="3"/>
      <c r="I55" s="3"/>
      <c r="J55" s="3"/>
      <c r="K55" s="3"/>
    </row>
    <row r="56" spans="4:11" x14ac:dyDescent="0.35">
      <c r="D56" s="3"/>
      <c r="E56" s="3"/>
      <c r="F56" s="3"/>
      <c r="G56" s="3"/>
      <c r="H56" s="3"/>
      <c r="I56" s="3"/>
      <c r="J56" s="3"/>
      <c r="K56" s="3"/>
    </row>
    <row r="57" spans="4:11" x14ac:dyDescent="0.35">
      <c r="D57" s="3"/>
      <c r="E57" s="3"/>
      <c r="F57" s="3"/>
      <c r="G57" s="3"/>
      <c r="H57" s="3"/>
      <c r="I57" s="3"/>
      <c r="J57" s="3"/>
      <c r="K57" s="3"/>
    </row>
    <row r="58" spans="4:11" x14ac:dyDescent="0.35">
      <c r="D58" s="3"/>
      <c r="E58" s="3"/>
      <c r="F58" s="3"/>
      <c r="G58" s="3"/>
      <c r="H58" s="3"/>
      <c r="I58" s="3"/>
      <c r="J58" s="3"/>
      <c r="K58" s="3"/>
    </row>
    <row r="59" spans="4:11" x14ac:dyDescent="0.35">
      <c r="D59" s="3"/>
      <c r="E59" s="3"/>
      <c r="F59" s="3"/>
      <c r="G59" s="3"/>
      <c r="H59" s="3"/>
      <c r="I59" s="3"/>
      <c r="J59" s="3"/>
      <c r="K59" s="3"/>
    </row>
    <row r="60" spans="4:11" x14ac:dyDescent="0.35">
      <c r="D60" s="3"/>
      <c r="E60" s="3"/>
      <c r="F60" s="3"/>
      <c r="G60" s="3"/>
      <c r="H60" s="3"/>
      <c r="I60" s="3"/>
      <c r="J60" s="3"/>
      <c r="K60" s="3"/>
    </row>
    <row r="61" spans="4:11" x14ac:dyDescent="0.35">
      <c r="D61" s="3"/>
      <c r="E61" s="3"/>
      <c r="F61" s="3"/>
      <c r="G61" s="3"/>
      <c r="H61" s="3"/>
      <c r="I61" s="3"/>
      <c r="J61" s="3"/>
      <c r="K61" s="3"/>
    </row>
    <row r="62" spans="4:11" x14ac:dyDescent="0.35">
      <c r="D62" s="3"/>
      <c r="E62" s="3"/>
      <c r="F62" s="3"/>
      <c r="G62" s="3"/>
      <c r="H62" s="3"/>
      <c r="I62" s="3"/>
      <c r="J62" s="3"/>
      <c r="K62" s="3"/>
    </row>
    <row r="63" spans="4:11" x14ac:dyDescent="0.35">
      <c r="D63" s="3"/>
      <c r="E63" s="3"/>
      <c r="F63" s="3"/>
      <c r="G63" s="3"/>
      <c r="H63" s="3"/>
      <c r="I63" s="3"/>
      <c r="J63" s="3"/>
      <c r="K63" s="3"/>
    </row>
    <row r="64" spans="4:11" x14ac:dyDescent="0.35">
      <c r="D64" s="3"/>
      <c r="E64" s="3"/>
      <c r="F64" s="3"/>
      <c r="G64" s="3"/>
      <c r="H64" s="3"/>
      <c r="I64" s="3"/>
      <c r="J64" s="3"/>
      <c r="K64" s="3"/>
    </row>
    <row r="65" spans="4:11" x14ac:dyDescent="0.35">
      <c r="D65" s="3"/>
      <c r="E65" s="3"/>
      <c r="F65" s="3"/>
      <c r="G65" s="3"/>
      <c r="H65" s="3"/>
      <c r="I65" s="3"/>
      <c r="J65" s="3"/>
      <c r="K65" s="3"/>
    </row>
    <row r="66" spans="4:11" x14ac:dyDescent="0.35">
      <c r="D66" s="3"/>
      <c r="E66" s="3"/>
      <c r="F66" s="3"/>
      <c r="G66" s="3"/>
      <c r="H66" s="3"/>
      <c r="I66" s="3"/>
      <c r="J66" s="3"/>
      <c r="K66" s="3"/>
    </row>
    <row r="67" spans="4:11" x14ac:dyDescent="0.35">
      <c r="D67" s="3"/>
      <c r="E67" s="3"/>
      <c r="F67" s="3"/>
      <c r="G67" s="3"/>
      <c r="H67" s="3"/>
      <c r="I67" s="3"/>
      <c r="J67" s="3"/>
      <c r="K67" s="3"/>
    </row>
    <row r="68" spans="4:11" x14ac:dyDescent="0.35">
      <c r="D68" s="3"/>
      <c r="E68" s="3"/>
      <c r="F68" s="3"/>
      <c r="G68" s="3"/>
      <c r="H68" s="3"/>
      <c r="I68" s="3"/>
      <c r="J68" s="3"/>
      <c r="K68" s="3"/>
    </row>
    <row r="69" spans="4:11" x14ac:dyDescent="0.35">
      <c r="D69" s="3"/>
      <c r="E69" s="3"/>
      <c r="F69" s="3"/>
      <c r="G69" s="3"/>
      <c r="H69" s="3"/>
      <c r="I69" s="3"/>
      <c r="J69" s="3"/>
      <c r="K69" s="3"/>
    </row>
    <row r="70" spans="4:11" x14ac:dyDescent="0.35">
      <c r="D70" s="3"/>
      <c r="E70" s="3"/>
      <c r="F70" s="3"/>
      <c r="G70" s="3"/>
      <c r="H70" s="3"/>
      <c r="I70" s="3"/>
      <c r="J70" s="3"/>
      <c r="K70" s="3"/>
    </row>
    <row r="71" spans="4:11" x14ac:dyDescent="0.35">
      <c r="D71" s="3"/>
      <c r="E71" s="3"/>
      <c r="F71" s="3"/>
      <c r="G71" s="3"/>
      <c r="H71" s="3"/>
      <c r="I71" s="3"/>
      <c r="J71" s="3"/>
      <c r="K71" s="3"/>
    </row>
    <row r="72" spans="4:11" x14ac:dyDescent="0.35">
      <c r="D72" s="3"/>
      <c r="E72" s="3"/>
      <c r="F72" s="3"/>
      <c r="G72" s="3"/>
      <c r="H72" s="3"/>
      <c r="I72" s="3"/>
      <c r="J72" s="3"/>
      <c r="K72" s="3"/>
    </row>
    <row r="73" spans="4:11" x14ac:dyDescent="0.35">
      <c r="D73" s="3"/>
      <c r="E73" s="3"/>
      <c r="F73" s="3"/>
      <c r="G73" s="3"/>
      <c r="H73" s="3"/>
      <c r="I73" s="3"/>
      <c r="J73" s="3"/>
      <c r="K73" s="3"/>
    </row>
    <row r="74" spans="4:11" x14ac:dyDescent="0.35">
      <c r="D74" s="3"/>
      <c r="E74" s="3"/>
      <c r="F74" s="3"/>
      <c r="G74" s="3"/>
      <c r="H74" s="3"/>
      <c r="I74" s="3"/>
      <c r="J74" s="3"/>
      <c r="K74" s="3"/>
    </row>
    <row r="75" spans="4:11" x14ac:dyDescent="0.35">
      <c r="D75" s="3"/>
      <c r="E75" s="3"/>
      <c r="F75" s="3"/>
      <c r="G75" s="3"/>
      <c r="H75" s="3"/>
      <c r="I75" s="3"/>
      <c r="J75" s="3"/>
      <c r="K75" s="3"/>
    </row>
    <row r="76" spans="4:11" x14ac:dyDescent="0.35">
      <c r="D76" s="3"/>
      <c r="E76" s="3"/>
      <c r="F76" s="3"/>
      <c r="G76" s="3"/>
      <c r="H76" s="3"/>
      <c r="I76" s="3"/>
      <c r="J76" s="3"/>
      <c r="K76" s="3"/>
    </row>
    <row r="77" spans="4:11" x14ac:dyDescent="0.35">
      <c r="D77" s="3"/>
      <c r="E77" s="3"/>
      <c r="F77" s="3"/>
      <c r="G77" s="3"/>
      <c r="H77" s="3"/>
      <c r="I77" s="3"/>
      <c r="J77" s="3"/>
      <c r="K77" s="3"/>
    </row>
    <row r="78" spans="4:11" x14ac:dyDescent="0.35">
      <c r="D78" s="3"/>
      <c r="E78" s="3"/>
      <c r="F78" s="3"/>
      <c r="G78" s="3"/>
      <c r="H78" s="3"/>
      <c r="I78" s="3"/>
      <c r="J78" s="3"/>
      <c r="K78" s="3"/>
    </row>
    <row r="79" spans="4:11" x14ac:dyDescent="0.35">
      <c r="D79" s="3"/>
      <c r="E79" s="3"/>
      <c r="F79" s="3"/>
      <c r="G79" s="3"/>
      <c r="H79" s="3"/>
      <c r="I79" s="3"/>
      <c r="J79" s="3"/>
      <c r="K79" s="3"/>
    </row>
    <row r="80" spans="4:11" x14ac:dyDescent="0.35">
      <c r="D80" s="3"/>
      <c r="E80" s="3"/>
      <c r="F80" s="3"/>
      <c r="G80" s="3"/>
      <c r="H80" s="3"/>
      <c r="I80" s="3"/>
      <c r="J80" s="3"/>
      <c r="K80" s="3"/>
    </row>
    <row r="81" spans="4:11" x14ac:dyDescent="0.35">
      <c r="D81" s="3"/>
      <c r="E81" s="3"/>
      <c r="F81" s="3"/>
      <c r="G81" s="3"/>
      <c r="H81" s="3"/>
      <c r="I81" s="3"/>
      <c r="J81" s="3"/>
      <c r="K81" s="3"/>
    </row>
    <row r="82" spans="4:11" x14ac:dyDescent="0.35">
      <c r="D82" s="3"/>
      <c r="E82" s="3"/>
      <c r="F82" s="3"/>
      <c r="G82" s="3"/>
      <c r="H82" s="3"/>
      <c r="I82" s="3"/>
      <c r="J82" s="3"/>
      <c r="K82" s="3"/>
    </row>
    <row r="83" spans="4:11" x14ac:dyDescent="0.35">
      <c r="D83" s="3"/>
      <c r="E83" s="3"/>
      <c r="F83" s="3"/>
      <c r="G83" s="3"/>
      <c r="H83" s="3"/>
      <c r="I83" s="3"/>
      <c r="J83" s="3"/>
      <c r="K83" s="3"/>
    </row>
    <row r="84" spans="4:11" x14ac:dyDescent="0.35">
      <c r="D84" s="3"/>
      <c r="E84" s="3"/>
      <c r="F84" s="3"/>
      <c r="G84" s="3"/>
      <c r="H84" s="3"/>
      <c r="I84" s="3"/>
      <c r="J84" s="3"/>
      <c r="K84" s="3"/>
    </row>
  </sheetData>
  <sortState xmlns:xlrd2="http://schemas.microsoft.com/office/spreadsheetml/2017/richdata2" ref="B3:L36">
    <sortCondition descending="1" ref="L3:L36"/>
    <sortCondition ref="G3:G36"/>
    <sortCondition ref="I3:I36"/>
    <sortCondition ref="K3:K36"/>
  </sortState>
  <mergeCells count="1">
    <mergeCell ref="A1:L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DM kort</vt:lpstr>
      <vt:lpstr>DM skiathlon</vt:lpstr>
      <vt:lpstr>DM lang</vt:lpstr>
      <vt:lpstr>Vasa</vt:lpstr>
      <vt:lpstr>Birken</vt:lpstr>
      <vt:lpstr>Spring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MacLassen</dc:creator>
  <cp:lastModifiedBy>Heike Schauerte</cp:lastModifiedBy>
  <cp:lastPrinted>2021-03-23T08:55:45Z</cp:lastPrinted>
  <dcterms:created xsi:type="dcterms:W3CDTF">2021-03-08T18:45:55Z</dcterms:created>
  <dcterms:modified xsi:type="dcterms:W3CDTF">2021-03-23T10:25:13Z</dcterms:modified>
</cp:coreProperties>
</file>